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asey3\AppData\Local\Box\Box Edit\Documents\wyDjZp84cUKP5MjjnokDhw==\"/>
    </mc:Choice>
  </mc:AlternateContent>
  <bookViews>
    <workbookView xWindow="0" yWindow="0" windowWidth="25800" windowHeight="12000"/>
  </bookViews>
  <sheets>
    <sheet name="Study Summary" sheetId="3" r:id="rId1"/>
    <sheet name="Study #1" sheetId="1" r:id="rId2"/>
    <sheet name="Study #2" sheetId="4" r:id="rId3"/>
    <sheet name="Study #3" sheetId="5" r:id="rId4"/>
    <sheet name="Study #4" sheetId="6" r:id="rId5"/>
    <sheet name="Study #5" sheetId="7" r:id="rId6"/>
    <sheet name="Study #6" sheetId="8" r:id="rId7"/>
    <sheet name="Study #7" sheetId="9" r:id="rId8"/>
    <sheet name="Study #8" sheetId="10" r:id="rId9"/>
    <sheet name="Study #9" sheetId="11" r:id="rId10"/>
    <sheet name="Study #10" sheetId="12" r:id="rId11"/>
    <sheet name="Resource Page" sheetId="2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2" i="3" l="1"/>
  <c r="O112" i="3" s="1"/>
  <c r="AE110" i="3"/>
  <c r="P110" i="3"/>
  <c r="B110" i="3"/>
  <c r="H101" i="3"/>
  <c r="O101" i="3" s="1"/>
  <c r="AE99" i="3"/>
  <c r="P99" i="3"/>
  <c r="B99" i="3"/>
  <c r="J95" i="3"/>
  <c r="H90" i="3"/>
  <c r="AE88" i="3"/>
  <c r="P88" i="3"/>
  <c r="B88" i="3"/>
  <c r="H79" i="3"/>
  <c r="O79" i="3" s="1"/>
  <c r="AE77" i="3"/>
  <c r="P77" i="3"/>
  <c r="B77" i="3"/>
  <c r="H68" i="3"/>
  <c r="O68" i="3" s="1"/>
  <c r="AE66" i="3"/>
  <c r="P66" i="3"/>
  <c r="B66" i="3"/>
  <c r="H57" i="3"/>
  <c r="O57" i="3" s="1"/>
  <c r="AE55" i="3"/>
  <c r="P55" i="3"/>
  <c r="B55" i="3"/>
  <c r="H46" i="3"/>
  <c r="AE44" i="3"/>
  <c r="P44" i="3"/>
  <c r="B44" i="3"/>
  <c r="H35" i="3"/>
  <c r="O35" i="3" s="1"/>
  <c r="AE33" i="3"/>
  <c r="P33" i="3"/>
  <c r="B33" i="3"/>
  <c r="H24" i="3"/>
  <c r="O24" i="3" s="1"/>
  <c r="AE22" i="3"/>
  <c r="P22" i="3"/>
  <c r="B22" i="3"/>
  <c r="O90" i="3"/>
  <c r="O46" i="3"/>
  <c r="AE11" i="3"/>
  <c r="B11" i="3"/>
  <c r="H13" i="3"/>
  <c r="O13" i="3" s="1"/>
  <c r="P11" i="3"/>
  <c r="K39" i="5"/>
  <c r="Q39" i="5" s="1"/>
  <c r="T37" i="5"/>
  <c r="N40" i="3" s="1"/>
  <c r="P37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0" i="5"/>
  <c r="X11" i="5" s="1"/>
  <c r="X12" i="5" s="1"/>
  <c r="X13" i="5" s="1"/>
  <c r="X14" i="5" s="1"/>
  <c r="X15" i="5" s="1"/>
  <c r="X16" i="5" s="1"/>
  <c r="X17" i="5" s="1"/>
  <c r="AB1" i="5"/>
  <c r="K39" i="6"/>
  <c r="Q39" i="6" s="1"/>
  <c r="T37" i="6"/>
  <c r="N51" i="3" s="1"/>
  <c r="P37" i="6"/>
  <c r="J51" i="3" s="1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0" i="6"/>
  <c r="X11" i="6" s="1"/>
  <c r="X12" i="6" s="1"/>
  <c r="X13" i="6" s="1"/>
  <c r="X14" i="6" s="1"/>
  <c r="X15" i="6" s="1"/>
  <c r="X16" i="6" s="1"/>
  <c r="X17" i="6" s="1"/>
  <c r="AB1" i="6"/>
  <c r="K39" i="7"/>
  <c r="Q39" i="7" s="1"/>
  <c r="T37" i="7"/>
  <c r="N62" i="3" s="1"/>
  <c r="P37" i="7"/>
  <c r="X37" i="7" s="1"/>
  <c r="R62" i="3" s="1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0" i="7"/>
  <c r="X11" i="7" s="1"/>
  <c r="X12" i="7" s="1"/>
  <c r="X13" i="7" s="1"/>
  <c r="X14" i="7" s="1"/>
  <c r="X15" i="7" s="1"/>
  <c r="X16" i="7" s="1"/>
  <c r="X17" i="7" s="1"/>
  <c r="AB1" i="7"/>
  <c r="K39" i="8"/>
  <c r="Q39" i="8" s="1"/>
  <c r="T37" i="8"/>
  <c r="N73" i="3" s="1"/>
  <c r="P37" i="8"/>
  <c r="X37" i="8" s="1"/>
  <c r="R73" i="3" s="1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0" i="8"/>
  <c r="X11" i="8" s="1"/>
  <c r="X12" i="8" s="1"/>
  <c r="X13" i="8" s="1"/>
  <c r="X14" i="8" s="1"/>
  <c r="X15" i="8" s="1"/>
  <c r="X16" i="8" s="1"/>
  <c r="X17" i="8" s="1"/>
  <c r="AB1" i="8"/>
  <c r="K39" i="9"/>
  <c r="Q39" i="9" s="1"/>
  <c r="T37" i="9"/>
  <c r="N84" i="3" s="1"/>
  <c r="P37" i="9"/>
  <c r="X37" i="9" s="1"/>
  <c r="R84" i="3" s="1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0" i="9"/>
  <c r="X11" i="9" s="1"/>
  <c r="X12" i="9" s="1"/>
  <c r="X13" i="9" s="1"/>
  <c r="X14" i="9" s="1"/>
  <c r="X15" i="9" s="1"/>
  <c r="X16" i="9" s="1"/>
  <c r="X17" i="9" s="1"/>
  <c r="AB1" i="9"/>
  <c r="K39" i="10"/>
  <c r="Q39" i="10" s="1"/>
  <c r="T37" i="10"/>
  <c r="N95" i="3" s="1"/>
  <c r="P37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1" i="10"/>
  <c r="X22" i="10" s="1"/>
  <c r="X20" i="10"/>
  <c r="X19" i="10"/>
  <c r="X18" i="10"/>
  <c r="X10" i="10"/>
  <c r="X11" i="10" s="1"/>
  <c r="X12" i="10" s="1"/>
  <c r="X13" i="10" s="1"/>
  <c r="X14" i="10" s="1"/>
  <c r="X15" i="10" s="1"/>
  <c r="X16" i="10" s="1"/>
  <c r="X17" i="10" s="1"/>
  <c r="AB1" i="10"/>
  <c r="K39" i="11"/>
  <c r="Q39" i="11" s="1"/>
  <c r="T37" i="11"/>
  <c r="N106" i="3" s="1"/>
  <c r="P37" i="11"/>
  <c r="X35" i="11"/>
  <c r="X34" i="11"/>
  <c r="X33" i="11"/>
  <c r="X32" i="11"/>
  <c r="X31" i="11"/>
  <c r="X30" i="11"/>
  <c r="X29" i="11"/>
  <c r="X28" i="11"/>
  <c r="X27" i="11"/>
  <c r="X26" i="11"/>
  <c r="X25" i="11"/>
  <c r="X24" i="11"/>
  <c r="X23" i="11"/>
  <c r="X22" i="11"/>
  <c r="X21" i="11"/>
  <c r="X20" i="11"/>
  <c r="X19" i="11"/>
  <c r="X18" i="11"/>
  <c r="X10" i="11"/>
  <c r="X11" i="11" s="1"/>
  <c r="X12" i="11" s="1"/>
  <c r="X13" i="11" s="1"/>
  <c r="X14" i="11" s="1"/>
  <c r="X15" i="11" s="1"/>
  <c r="X16" i="11" s="1"/>
  <c r="X17" i="11" s="1"/>
  <c r="AB1" i="11"/>
  <c r="K39" i="12"/>
  <c r="Q39" i="12" s="1"/>
  <c r="T37" i="12"/>
  <c r="N117" i="3" s="1"/>
  <c r="P37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0" i="12"/>
  <c r="X11" i="12" s="1"/>
  <c r="X12" i="12" s="1"/>
  <c r="X13" i="12" s="1"/>
  <c r="X14" i="12" s="1"/>
  <c r="X15" i="12" s="1"/>
  <c r="X16" i="12" s="1"/>
  <c r="X17" i="12" s="1"/>
  <c r="AB1" i="12"/>
  <c r="K39" i="4"/>
  <c r="Q39" i="4" s="1"/>
  <c r="T37" i="4"/>
  <c r="N29" i="3" s="1"/>
  <c r="P37" i="4"/>
  <c r="J29" i="3" s="1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0" i="4"/>
  <c r="X11" i="4" s="1"/>
  <c r="X12" i="4" s="1"/>
  <c r="X13" i="4" s="1"/>
  <c r="X14" i="4" s="1"/>
  <c r="X15" i="4" s="1"/>
  <c r="X16" i="4" s="1"/>
  <c r="X17" i="4" s="1"/>
  <c r="AB1" i="4"/>
  <c r="AB1" i="1"/>
  <c r="K39" i="1"/>
  <c r="Q39" i="1" s="1"/>
  <c r="T37" i="1"/>
  <c r="N18" i="3" s="1"/>
  <c r="P3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10" i="1"/>
  <c r="X11" i="1" s="1"/>
  <c r="X12" i="1" s="1"/>
  <c r="X13" i="1" s="1"/>
  <c r="X14" i="1" s="1"/>
  <c r="X15" i="1" s="1"/>
  <c r="X16" i="1" s="1"/>
  <c r="X17" i="1" s="1"/>
  <c r="X37" i="1" l="1"/>
  <c r="R18" i="3" s="1"/>
  <c r="J18" i="3"/>
  <c r="X37" i="4"/>
  <c r="R29" i="3" s="1"/>
  <c r="X37" i="5"/>
  <c r="R40" i="3" s="1"/>
  <c r="J40" i="3"/>
  <c r="X37" i="6"/>
  <c r="R51" i="3" s="1"/>
  <c r="J62" i="3"/>
  <c r="X37" i="11"/>
  <c r="R106" i="3" s="1"/>
  <c r="X37" i="12"/>
  <c r="R117" i="3" s="1"/>
  <c r="J117" i="3"/>
  <c r="J106" i="3"/>
  <c r="X37" i="10"/>
  <c r="R95" i="3" s="1"/>
  <c r="J84" i="3"/>
  <c r="J73" i="3"/>
  <c r="J48" i="3"/>
  <c r="P48" i="3" s="1"/>
  <c r="J114" i="3"/>
  <c r="P114" i="3" s="1"/>
  <c r="J103" i="3"/>
  <c r="P103" i="3" s="1"/>
  <c r="J92" i="3"/>
  <c r="P92" i="3" s="1"/>
  <c r="J81" i="3"/>
  <c r="P81" i="3" s="1"/>
  <c r="J70" i="3"/>
  <c r="P70" i="3" s="1"/>
  <c r="J59" i="3"/>
  <c r="P59" i="3" s="1"/>
  <c r="J37" i="3"/>
  <c r="P37" i="3" s="1"/>
  <c r="J26" i="3"/>
  <c r="P26" i="3" s="1"/>
  <c r="J15" i="3"/>
  <c r="P15" i="3" s="1"/>
</calcChain>
</file>

<file path=xl/sharedStrings.xml><?xml version="1.0" encoding="utf-8"?>
<sst xmlns="http://schemas.openxmlformats.org/spreadsheetml/2006/main" count="339" uniqueCount="46">
  <si>
    <t>Research Subject Incentive Payment Funding Summary</t>
  </si>
  <si>
    <t>Study #1</t>
  </si>
  <si>
    <t>PI</t>
  </si>
  <si>
    <t>Study Name</t>
  </si>
  <si>
    <t>Project #</t>
  </si>
  <si>
    <t>Final Rec Due Date</t>
  </si>
  <si>
    <t>Fees To Be Reimbursed:</t>
  </si>
  <si>
    <t>Received</t>
  </si>
  <si>
    <t>Disbursed</t>
  </si>
  <si>
    <t>Balance</t>
  </si>
  <si>
    <t>Study Funds Summary</t>
  </si>
  <si>
    <t>Study #2</t>
  </si>
  <si>
    <t>Study #3</t>
  </si>
  <si>
    <t>Study #4</t>
  </si>
  <si>
    <t>Study #5</t>
  </si>
  <si>
    <t>Study #6</t>
  </si>
  <si>
    <t>Study #7</t>
  </si>
  <si>
    <t>Study #8</t>
  </si>
  <si>
    <t>Study #9</t>
  </si>
  <si>
    <t>Study #10</t>
  </si>
  <si>
    <t>Study Name:</t>
  </si>
  <si>
    <t>Start</t>
  </si>
  <si>
    <t>End</t>
  </si>
  <si>
    <t>Period of Performance</t>
  </si>
  <si>
    <t>Fund</t>
  </si>
  <si>
    <t>Dept.</t>
  </si>
  <si>
    <t>Pfin</t>
  </si>
  <si>
    <t>Account</t>
  </si>
  <si>
    <t>Project</t>
  </si>
  <si>
    <t>Activity</t>
  </si>
  <si>
    <t>PROTOCOL #</t>
  </si>
  <si>
    <t>Chart string</t>
  </si>
  <si>
    <t>Date</t>
  </si>
  <si>
    <t>Transaction Type</t>
  </si>
  <si>
    <t>Reference</t>
  </si>
  <si>
    <t>Notes</t>
  </si>
  <si>
    <t>Study Funding</t>
  </si>
  <si>
    <t>Reciepts Submitted</t>
  </si>
  <si>
    <t>Bank Fees</t>
  </si>
  <si>
    <t>Cash Totals</t>
  </si>
  <si>
    <t>Fees To be Reimbursed</t>
  </si>
  <si>
    <t>Transaction Types</t>
  </si>
  <si>
    <t>Reimbusement</t>
  </si>
  <si>
    <t>Bank Fees Reimb</t>
  </si>
  <si>
    <t>Gayle Chapman</t>
  </si>
  <si>
    <t>Hearding Cats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</si>
</sst>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44" fontId="0" fillId="0" borderId="0" xfId="2" applyFont="1" applyAlignment="1">
      <alignment horizontal="center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protection locked="0"/>
    </xf>
    <xf numFmtId="2" fontId="0" fillId="0" borderId="1" xfId="1" applyNumberFormat="1" applyFont="1" applyBorder="1" applyAlignment="1" applyProtection="1">
      <protection locked="0"/>
    </xf>
    <xf numFmtId="44" fontId="1" fillId="0" borderId="7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44" fontId="1" fillId="0" borderId="9" xfId="2" applyFont="1" applyBorder="1" applyAlignment="1">
      <alignment horizontal="center"/>
    </xf>
    <xf numFmtId="14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2" applyNumberFormat="1" applyFont="1" applyBorder="1" applyAlignment="1" applyProtection="1">
      <protection locked="0"/>
    </xf>
    <xf numFmtId="44" fontId="1" fillId="0" borderId="1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2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43" fontId="3" fillId="0" borderId="6" xfId="1" applyFont="1" applyBorder="1" applyAlignment="1">
      <alignment horizontal="center"/>
    </xf>
    <xf numFmtId="14" fontId="0" fillId="0" borderId="3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78"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17</xdr:col>
      <xdr:colOff>96520</xdr:colOff>
      <xdr:row>4</xdr:row>
      <xdr:rowOff>14605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66675"/>
          <a:ext cx="2934970" cy="70993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ex="http://schemas.microsoft.com/office/word/2018/wordml/cex" xmlns:w16cid="http://schemas.microsoft.com/office/word/2016/wordml/cid" xmlns:w16="http://schemas.microsoft.com/office/word/2018/wordml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  <a:ext uri="{FAA26D3D-D897-4be2-8F04-BA451C77F1D7}">
            <ma14:placeholderFlag xmlns:lc="http://schemas.openxmlformats.org/drawingml/2006/lockedCanvas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ex="http://schemas.microsoft.com/office/word/2018/wordml/cex" xmlns:w16cid="http://schemas.microsoft.com/office/word/2016/wordml/cid" xmlns:w16="http://schemas.microsoft.com/office/word/2018/wordml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J118"/>
  <sheetViews>
    <sheetView showGridLines="0" tabSelected="1" workbookViewId="0">
      <selection activeCell="P15" sqref="P15:AD15"/>
    </sheetView>
  </sheetViews>
  <sheetFormatPr defaultRowHeight="15" x14ac:dyDescent="0.25"/>
  <cols>
    <col min="1" max="46" width="2.5703125" customWidth="1"/>
  </cols>
  <sheetData>
    <row r="6" spans="1:36" x14ac:dyDescent="0.25">
      <c r="A6" s="2" t="s">
        <v>0</v>
      </c>
    </row>
    <row r="9" spans="1:36" x14ac:dyDescent="0.25">
      <c r="A9" s="17" t="s">
        <v>1</v>
      </c>
      <c r="B9" s="17"/>
      <c r="C9" s="17"/>
      <c r="D9" s="17"/>
    </row>
    <row r="10" spans="1:3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 thickBot="1" x14ac:dyDescent="0.3">
      <c r="A11" s="5" t="s">
        <v>2</v>
      </c>
      <c r="B11" s="15">
        <f>+'Study #1'!$B$2</f>
        <v>0</v>
      </c>
      <c r="C11" s="15"/>
      <c r="D11" s="15"/>
      <c r="E11" s="15"/>
      <c r="F11" s="15"/>
      <c r="G11" s="15"/>
      <c r="H11" s="15"/>
      <c r="I11" s="15"/>
      <c r="J11" s="15"/>
      <c r="K11" s="16" t="s">
        <v>3</v>
      </c>
      <c r="L11" s="16"/>
      <c r="M11" s="16"/>
      <c r="N11" s="16"/>
      <c r="O11" s="16"/>
      <c r="P11" s="15">
        <f>+'Study #1'!$Q$2</f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4"/>
      <c r="AA11" s="10" t="s">
        <v>4</v>
      </c>
      <c r="AB11" s="10"/>
      <c r="AC11" s="10"/>
      <c r="AD11" s="10"/>
      <c r="AE11" s="15">
        <f>+'Study #1'!$O$7</f>
        <v>0</v>
      </c>
      <c r="AF11" s="15"/>
      <c r="AG11" s="15"/>
      <c r="AH11" s="15"/>
      <c r="AI11" s="15"/>
      <c r="AJ11" s="15"/>
    </row>
    <row r="12" spans="1:3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25">
      <c r="A13" s="6" t="s">
        <v>5</v>
      </c>
      <c r="B13" s="4"/>
      <c r="C13" s="4"/>
      <c r="D13" s="4"/>
      <c r="E13" s="4"/>
      <c r="F13" s="4"/>
      <c r="G13" s="4"/>
      <c r="H13" s="11">
        <f>+'Study #1'!$W$4</f>
        <v>0</v>
      </c>
      <c r="I13" s="11"/>
      <c r="J13" s="11"/>
      <c r="K13" s="11"/>
      <c r="L13" s="11"/>
      <c r="M13" s="4"/>
      <c r="N13" s="4"/>
      <c r="O13" s="10" t="str">
        <f ca="1">IF(H13&lt;TODAY(),"PAST DUE","")</f>
        <v>PAST DUE</v>
      </c>
      <c r="P13" s="10"/>
      <c r="Q13" s="10"/>
      <c r="R13" s="10"/>
      <c r="S13" s="10"/>
      <c r="T13" s="10"/>
      <c r="U13" s="10"/>
      <c r="V13" s="10"/>
      <c r="W13" s="10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10" t="s">
        <v>6</v>
      </c>
      <c r="B15" s="10"/>
      <c r="C15" s="10"/>
      <c r="D15" s="10"/>
      <c r="E15" s="10"/>
      <c r="F15" s="10"/>
      <c r="G15" s="10"/>
      <c r="H15" s="10"/>
      <c r="I15" s="10"/>
      <c r="J15" s="12">
        <f ca="1">+'Study #1'!$K$39</f>
        <v>0</v>
      </c>
      <c r="K15" s="10"/>
      <c r="L15" s="10"/>
      <c r="M15" s="10"/>
      <c r="N15" s="10"/>
      <c r="O15" s="4"/>
      <c r="P15" s="10" t="str">
        <f ca="1">IF(J15&gt;0,"Submit Fees Through PAW","")</f>
        <v/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4"/>
      <c r="AF15" s="4"/>
      <c r="AG15" s="4"/>
      <c r="AH15" s="4"/>
      <c r="AI15" s="4"/>
      <c r="AJ15" s="4"/>
    </row>
    <row r="16" spans="1:3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25">
      <c r="A17" s="4"/>
      <c r="B17" s="4"/>
      <c r="C17" s="4"/>
      <c r="D17" s="4"/>
      <c r="E17" s="4"/>
      <c r="F17" s="4"/>
      <c r="G17" s="4"/>
      <c r="H17" s="4"/>
      <c r="I17" s="4"/>
      <c r="J17" s="13" t="s">
        <v>7</v>
      </c>
      <c r="K17" s="13"/>
      <c r="L17" s="13"/>
      <c r="M17" s="13"/>
      <c r="N17" s="13" t="s">
        <v>8</v>
      </c>
      <c r="O17" s="13"/>
      <c r="P17" s="13"/>
      <c r="Q17" s="13"/>
      <c r="R17" s="13" t="s">
        <v>9</v>
      </c>
      <c r="S17" s="13"/>
      <c r="T17" s="13"/>
      <c r="U17" s="1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25">
      <c r="A18" s="4" t="s">
        <v>10</v>
      </c>
      <c r="B18" s="4"/>
      <c r="C18" s="4"/>
      <c r="D18" s="4"/>
      <c r="E18" s="4"/>
      <c r="F18" s="4"/>
      <c r="G18" s="4"/>
      <c r="H18" s="4"/>
      <c r="I18" s="4"/>
      <c r="J18" s="8">
        <f>+'Study #1'!$P$37</f>
        <v>0</v>
      </c>
      <c r="K18" s="9"/>
      <c r="L18" s="9"/>
      <c r="M18" s="9"/>
      <c r="N18" s="8">
        <f>+'Study #1'!$T$37</f>
        <v>0</v>
      </c>
      <c r="O18" s="9"/>
      <c r="P18" s="9"/>
      <c r="Q18" s="9"/>
      <c r="R18" s="8">
        <f>+'Study #1'!$X$37</f>
        <v>0</v>
      </c>
      <c r="S18" s="9"/>
      <c r="T18" s="9"/>
      <c r="U18" s="9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5">
      <c r="A20" s="14" t="s">
        <v>11</v>
      </c>
      <c r="B20" s="14"/>
      <c r="C20" s="14"/>
      <c r="D20" s="1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15.75" thickBot="1" x14ac:dyDescent="0.3">
      <c r="A22" s="5" t="s">
        <v>2</v>
      </c>
      <c r="B22" s="15">
        <f>+'Study #2'!$B$2</f>
        <v>0</v>
      </c>
      <c r="C22" s="15"/>
      <c r="D22" s="15"/>
      <c r="E22" s="15"/>
      <c r="F22" s="15"/>
      <c r="G22" s="15"/>
      <c r="H22" s="15"/>
      <c r="I22" s="15"/>
      <c r="J22" s="15"/>
      <c r="K22" s="16" t="s">
        <v>3</v>
      </c>
      <c r="L22" s="16"/>
      <c r="M22" s="16"/>
      <c r="N22" s="16"/>
      <c r="O22" s="16"/>
      <c r="P22" s="15">
        <f>+'Study #2'!$Q$2</f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4"/>
      <c r="AA22" s="10" t="s">
        <v>4</v>
      </c>
      <c r="AB22" s="10"/>
      <c r="AC22" s="10"/>
      <c r="AD22" s="10"/>
      <c r="AE22" s="15">
        <f>+'Study #2'!$O$7</f>
        <v>0</v>
      </c>
      <c r="AF22" s="15"/>
      <c r="AG22" s="15"/>
      <c r="AH22" s="15"/>
      <c r="AI22" s="15"/>
      <c r="AJ22" s="15"/>
    </row>
    <row r="23" spans="1:3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25">
      <c r="A24" s="6" t="s">
        <v>5</v>
      </c>
      <c r="B24" s="4"/>
      <c r="C24" s="4"/>
      <c r="D24" s="4"/>
      <c r="E24" s="4"/>
      <c r="F24" s="4"/>
      <c r="G24" s="4"/>
      <c r="H24" s="11">
        <f>+'Study #2'!$W$4</f>
        <v>0</v>
      </c>
      <c r="I24" s="11"/>
      <c r="J24" s="11"/>
      <c r="K24" s="11"/>
      <c r="L24" s="11"/>
      <c r="M24" s="4"/>
      <c r="N24" s="4"/>
      <c r="O24" s="10" t="str">
        <f t="shared" ref="O24" ca="1" si="0">IF(H24&lt;TODAY(),"PAST DUE","")</f>
        <v>PAST DUE</v>
      </c>
      <c r="P24" s="10"/>
      <c r="Q24" s="10"/>
      <c r="R24" s="10"/>
      <c r="S24" s="10"/>
      <c r="T24" s="10"/>
      <c r="U24" s="10"/>
      <c r="V24" s="10"/>
      <c r="W24" s="1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25">
      <c r="A26" s="10" t="s">
        <v>6</v>
      </c>
      <c r="B26" s="10"/>
      <c r="C26" s="10"/>
      <c r="D26" s="10"/>
      <c r="E26" s="10"/>
      <c r="F26" s="10"/>
      <c r="G26" s="10"/>
      <c r="H26" s="10"/>
      <c r="I26" s="10"/>
      <c r="J26" s="12">
        <f ca="1">+'Study #2'!$K$39</f>
        <v>0</v>
      </c>
      <c r="K26" s="10"/>
      <c r="L26" s="10"/>
      <c r="M26" s="10"/>
      <c r="N26" s="10"/>
      <c r="O26" s="4"/>
      <c r="P26" s="10" t="str">
        <f ca="1">IF(J26&gt;0,"Submit Fees Through PAW","")</f>
        <v/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4"/>
      <c r="AF26" s="4"/>
      <c r="AG26" s="4"/>
      <c r="AH26" s="4"/>
      <c r="AI26" s="4"/>
      <c r="AJ26" s="4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13" t="s">
        <v>7</v>
      </c>
      <c r="K28" s="13"/>
      <c r="L28" s="13"/>
      <c r="M28" s="13"/>
      <c r="N28" s="13" t="s">
        <v>8</v>
      </c>
      <c r="O28" s="13"/>
      <c r="P28" s="13"/>
      <c r="Q28" s="13"/>
      <c r="R28" s="13" t="s">
        <v>9</v>
      </c>
      <c r="S28" s="13"/>
      <c r="T28" s="13"/>
      <c r="U28" s="13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 t="s">
        <v>10</v>
      </c>
      <c r="B29" s="4"/>
      <c r="C29" s="4"/>
      <c r="D29" s="4"/>
      <c r="E29" s="4"/>
      <c r="F29" s="4"/>
      <c r="G29" s="4"/>
      <c r="H29" s="4"/>
      <c r="I29" s="4"/>
      <c r="J29" s="8">
        <f>+'Study #2'!$P$37</f>
        <v>0</v>
      </c>
      <c r="K29" s="9"/>
      <c r="L29" s="9"/>
      <c r="M29" s="9"/>
      <c r="N29" s="8">
        <f>+'Study #2'!$T$37</f>
        <v>0</v>
      </c>
      <c r="O29" s="9"/>
      <c r="P29" s="9"/>
      <c r="Q29" s="9"/>
      <c r="R29" s="8">
        <f>+'Study #2'!$X$37</f>
        <v>0</v>
      </c>
      <c r="S29" s="9"/>
      <c r="T29" s="9"/>
      <c r="U29" s="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5">
      <c r="A31" s="14" t="s">
        <v>12</v>
      </c>
      <c r="B31" s="14"/>
      <c r="C31" s="14"/>
      <c r="D31" s="1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ht="15.75" thickBot="1" x14ac:dyDescent="0.3">
      <c r="A33" s="5" t="s">
        <v>2</v>
      </c>
      <c r="B33" s="15" t="str">
        <f>+'Study #3'!$B$2</f>
        <v>Gayle Chapman</v>
      </c>
      <c r="C33" s="15"/>
      <c r="D33" s="15"/>
      <c r="E33" s="15"/>
      <c r="F33" s="15"/>
      <c r="G33" s="15"/>
      <c r="H33" s="15"/>
      <c r="I33" s="15"/>
      <c r="J33" s="15"/>
      <c r="K33" s="16" t="s">
        <v>3</v>
      </c>
      <c r="L33" s="16"/>
      <c r="M33" s="16"/>
      <c r="N33" s="16"/>
      <c r="O33" s="16"/>
      <c r="P33" s="15" t="str">
        <f>+'Study #3'!$Q$2</f>
        <v>Hearding Cats</v>
      </c>
      <c r="Q33" s="15"/>
      <c r="R33" s="15"/>
      <c r="S33" s="15"/>
      <c r="T33" s="15"/>
      <c r="U33" s="15"/>
      <c r="V33" s="15"/>
      <c r="W33" s="15"/>
      <c r="X33" s="15"/>
      <c r="Y33" s="15"/>
      <c r="Z33" s="4"/>
      <c r="AA33" s="10" t="s">
        <v>4</v>
      </c>
      <c r="AB33" s="10"/>
      <c r="AC33" s="10"/>
      <c r="AD33" s="10"/>
      <c r="AE33" s="15">
        <f>+'Study #3'!$O$7</f>
        <v>0</v>
      </c>
      <c r="AF33" s="15"/>
      <c r="AG33" s="15"/>
      <c r="AH33" s="15"/>
      <c r="AI33" s="15"/>
      <c r="AJ33" s="15"/>
    </row>
    <row r="34" spans="1:3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25">
      <c r="A35" s="6" t="s">
        <v>5</v>
      </c>
      <c r="B35" s="4"/>
      <c r="C35" s="4"/>
      <c r="D35" s="4"/>
      <c r="E35" s="4"/>
      <c r="F35" s="4"/>
      <c r="G35" s="4"/>
      <c r="H35" s="11">
        <f>+'Study #3'!$W$4</f>
        <v>0</v>
      </c>
      <c r="I35" s="11"/>
      <c r="J35" s="11"/>
      <c r="K35" s="11"/>
      <c r="L35" s="11"/>
      <c r="M35" s="4"/>
      <c r="N35" s="4"/>
      <c r="O35" s="10" t="str">
        <f t="shared" ref="O35" ca="1" si="1">IF(H35&lt;TODAY(),"PAST DUE","")</f>
        <v>PAST DUE</v>
      </c>
      <c r="P35" s="10"/>
      <c r="Q35" s="10"/>
      <c r="R35" s="10"/>
      <c r="S35" s="10"/>
      <c r="T35" s="10"/>
      <c r="U35" s="10"/>
      <c r="V35" s="10"/>
      <c r="W35" s="1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0" t="s">
        <v>6</v>
      </c>
      <c r="B37" s="10"/>
      <c r="C37" s="10"/>
      <c r="D37" s="10"/>
      <c r="E37" s="10"/>
      <c r="F37" s="10"/>
      <c r="G37" s="10"/>
      <c r="H37" s="10"/>
      <c r="I37" s="10"/>
      <c r="J37" s="12">
        <f ca="1">+'Study #3'!$K$39</f>
        <v>0</v>
      </c>
      <c r="K37" s="10"/>
      <c r="L37" s="10"/>
      <c r="M37" s="10"/>
      <c r="N37" s="10"/>
      <c r="O37" s="4"/>
      <c r="P37" s="10" t="str">
        <f ca="1">IF(J37&gt;0,"Submit Fees Through PAW","")</f>
        <v/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4"/>
      <c r="AF37" s="4"/>
      <c r="AG37" s="4"/>
      <c r="AH37" s="4"/>
      <c r="AI37" s="4"/>
      <c r="AJ37" s="4"/>
    </row>
    <row r="38" spans="1:3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25">
      <c r="A39" s="4"/>
      <c r="B39" s="4"/>
      <c r="C39" s="4"/>
      <c r="D39" s="4"/>
      <c r="E39" s="4"/>
      <c r="F39" s="4"/>
      <c r="G39" s="4"/>
      <c r="H39" s="4"/>
      <c r="I39" s="4"/>
      <c r="J39" s="13" t="s">
        <v>7</v>
      </c>
      <c r="K39" s="13"/>
      <c r="L39" s="13"/>
      <c r="M39" s="13"/>
      <c r="N39" s="13" t="s">
        <v>8</v>
      </c>
      <c r="O39" s="13"/>
      <c r="P39" s="13"/>
      <c r="Q39" s="13"/>
      <c r="R39" s="13" t="s">
        <v>9</v>
      </c>
      <c r="S39" s="13"/>
      <c r="T39" s="13"/>
      <c r="U39" s="13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8">
        <f>+'Study #3'!$P$37</f>
        <v>0</v>
      </c>
      <c r="K40" s="9"/>
      <c r="L40" s="9"/>
      <c r="M40" s="9"/>
      <c r="N40" s="8">
        <f>+'Study #3'!$T$37</f>
        <v>0</v>
      </c>
      <c r="O40" s="9"/>
      <c r="P40" s="9"/>
      <c r="Q40" s="9"/>
      <c r="R40" s="8">
        <f>+'Study #3'!$X$37</f>
        <v>0</v>
      </c>
      <c r="S40" s="9"/>
      <c r="T40" s="9"/>
      <c r="U40" s="9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5">
      <c r="A42" s="14" t="s">
        <v>13</v>
      </c>
      <c r="B42" s="14"/>
      <c r="C42" s="1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ht="15.75" thickBot="1" x14ac:dyDescent="0.3">
      <c r="A44" s="5" t="s">
        <v>2</v>
      </c>
      <c r="B44" s="15">
        <f>+'Study #4'!$B$2</f>
        <v>0</v>
      </c>
      <c r="C44" s="15"/>
      <c r="D44" s="15"/>
      <c r="E44" s="15"/>
      <c r="F44" s="15"/>
      <c r="G44" s="15"/>
      <c r="H44" s="15"/>
      <c r="I44" s="15"/>
      <c r="J44" s="15"/>
      <c r="K44" s="16" t="s">
        <v>3</v>
      </c>
      <c r="L44" s="16"/>
      <c r="M44" s="16"/>
      <c r="N44" s="16"/>
      <c r="O44" s="16"/>
      <c r="P44" s="15">
        <f>+'Study #4'!$Q$2</f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4"/>
      <c r="AA44" s="10" t="s">
        <v>4</v>
      </c>
      <c r="AB44" s="10"/>
      <c r="AC44" s="10"/>
      <c r="AD44" s="10"/>
      <c r="AE44" s="15">
        <f>+'Study #4'!$O$7</f>
        <v>0</v>
      </c>
      <c r="AF44" s="15"/>
      <c r="AG44" s="15"/>
      <c r="AH44" s="15"/>
      <c r="AI44" s="15"/>
      <c r="AJ44" s="15"/>
    </row>
    <row r="45" spans="1:3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6" t="s">
        <v>5</v>
      </c>
      <c r="B46" s="4"/>
      <c r="C46" s="4"/>
      <c r="D46" s="4"/>
      <c r="E46" s="4"/>
      <c r="F46" s="4"/>
      <c r="G46" s="4"/>
      <c r="H46" s="11">
        <f>+'Study #4'!$W$4</f>
        <v>0</v>
      </c>
      <c r="I46" s="11"/>
      <c r="J46" s="11"/>
      <c r="K46" s="11"/>
      <c r="L46" s="11"/>
      <c r="M46" s="4"/>
      <c r="N46" s="4"/>
      <c r="O46" s="10" t="str">
        <f t="shared" ref="O46" ca="1" si="2">IF(H46&lt;TODAY(),"PAST DUE","")</f>
        <v>PAST DUE</v>
      </c>
      <c r="P46" s="10"/>
      <c r="Q46" s="10"/>
      <c r="R46" s="10"/>
      <c r="S46" s="10"/>
      <c r="T46" s="10"/>
      <c r="U46" s="10"/>
      <c r="V46" s="10"/>
      <c r="W46" s="10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0" t="s">
        <v>6</v>
      </c>
      <c r="B48" s="10"/>
      <c r="C48" s="10"/>
      <c r="D48" s="10"/>
      <c r="E48" s="10"/>
      <c r="F48" s="10"/>
      <c r="G48" s="10"/>
      <c r="H48" s="10"/>
      <c r="I48" s="10"/>
      <c r="J48" s="12">
        <f ca="1">+'Study #4'!$K$39</f>
        <v>0</v>
      </c>
      <c r="K48" s="10"/>
      <c r="L48" s="10"/>
      <c r="M48" s="10"/>
      <c r="N48" s="10"/>
      <c r="O48" s="4"/>
      <c r="P48" s="10" t="str">
        <f ca="1">IF(J48&gt;0,"Submit Fees Through PAW","")</f>
        <v/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4"/>
      <c r="AF48" s="4"/>
      <c r="AG48" s="4"/>
      <c r="AH48" s="4"/>
      <c r="AI48" s="4"/>
      <c r="AJ48" s="4"/>
    </row>
    <row r="49" spans="1:3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25">
      <c r="A50" s="4"/>
      <c r="B50" s="4"/>
      <c r="C50" s="4"/>
      <c r="D50" s="4"/>
      <c r="E50" s="4"/>
      <c r="F50" s="4"/>
      <c r="G50" s="4"/>
      <c r="H50" s="4"/>
      <c r="I50" s="4"/>
      <c r="J50" s="13" t="s">
        <v>7</v>
      </c>
      <c r="K50" s="13"/>
      <c r="L50" s="13"/>
      <c r="M50" s="13"/>
      <c r="N50" s="13" t="s">
        <v>8</v>
      </c>
      <c r="O50" s="13"/>
      <c r="P50" s="13"/>
      <c r="Q50" s="13"/>
      <c r="R50" s="13" t="s">
        <v>9</v>
      </c>
      <c r="S50" s="13"/>
      <c r="T50" s="13"/>
      <c r="U50" s="13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25">
      <c r="A51" s="4" t="s">
        <v>10</v>
      </c>
      <c r="B51" s="4"/>
      <c r="C51" s="4"/>
      <c r="D51" s="4"/>
      <c r="E51" s="4"/>
      <c r="F51" s="4"/>
      <c r="G51" s="4"/>
      <c r="H51" s="4"/>
      <c r="I51" s="4"/>
      <c r="J51" s="8">
        <f>+'Study #4'!$P$37</f>
        <v>0</v>
      </c>
      <c r="K51" s="9"/>
      <c r="L51" s="9"/>
      <c r="M51" s="9"/>
      <c r="N51" s="8">
        <f>+'Study #4'!$T$37</f>
        <v>0</v>
      </c>
      <c r="O51" s="9"/>
      <c r="P51" s="9"/>
      <c r="Q51" s="9"/>
      <c r="R51" s="8">
        <f>+'Study #4'!$X$37</f>
        <v>0</v>
      </c>
      <c r="S51" s="9"/>
      <c r="T51" s="9"/>
      <c r="U51" s="9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25">
      <c r="A53" s="14" t="s">
        <v>14</v>
      </c>
      <c r="B53" s="14"/>
      <c r="C53" s="14"/>
      <c r="D53" s="1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5.75" thickBot="1" x14ac:dyDescent="0.3">
      <c r="A55" s="5" t="s">
        <v>2</v>
      </c>
      <c r="B55" s="15">
        <f>+'Study #5'!$B$2</f>
        <v>0</v>
      </c>
      <c r="C55" s="15"/>
      <c r="D55" s="15"/>
      <c r="E55" s="15"/>
      <c r="F55" s="15"/>
      <c r="G55" s="15"/>
      <c r="H55" s="15"/>
      <c r="I55" s="15"/>
      <c r="J55" s="15"/>
      <c r="K55" s="16" t="s">
        <v>3</v>
      </c>
      <c r="L55" s="16"/>
      <c r="M55" s="16"/>
      <c r="N55" s="16"/>
      <c r="O55" s="16"/>
      <c r="P55" s="15">
        <f>+'Study #5'!$Q$2</f>
        <v>0</v>
      </c>
      <c r="Q55" s="15"/>
      <c r="R55" s="15"/>
      <c r="S55" s="15"/>
      <c r="T55" s="15"/>
      <c r="U55" s="15"/>
      <c r="V55" s="15"/>
      <c r="W55" s="15"/>
      <c r="X55" s="15"/>
      <c r="Y55" s="15"/>
      <c r="Z55" s="4"/>
      <c r="AA55" s="10" t="s">
        <v>4</v>
      </c>
      <c r="AB55" s="10"/>
      <c r="AC55" s="10"/>
      <c r="AD55" s="10"/>
      <c r="AE55" s="15">
        <f>+'Study #5'!$O$7</f>
        <v>0</v>
      </c>
      <c r="AF55" s="15"/>
      <c r="AG55" s="15"/>
      <c r="AH55" s="15"/>
      <c r="AI55" s="15"/>
      <c r="AJ55" s="15"/>
    </row>
    <row r="56" spans="1:3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25">
      <c r="A57" s="6" t="s">
        <v>5</v>
      </c>
      <c r="B57" s="4"/>
      <c r="C57" s="4"/>
      <c r="D57" s="4"/>
      <c r="E57" s="4"/>
      <c r="F57" s="4"/>
      <c r="G57" s="4"/>
      <c r="H57" s="11">
        <f>+'Study #5'!$W$4</f>
        <v>0</v>
      </c>
      <c r="I57" s="11"/>
      <c r="J57" s="11"/>
      <c r="K57" s="11"/>
      <c r="L57" s="11"/>
      <c r="M57" s="4"/>
      <c r="N57" s="4"/>
      <c r="O57" s="10" t="str">
        <f t="shared" ref="O57" ca="1" si="3">IF(H57&lt;TODAY(),"PAST DUE","")</f>
        <v>PAST DUE</v>
      </c>
      <c r="P57" s="10"/>
      <c r="Q57" s="10"/>
      <c r="R57" s="10"/>
      <c r="S57" s="10"/>
      <c r="T57" s="10"/>
      <c r="U57" s="10"/>
      <c r="V57" s="10"/>
      <c r="W57" s="10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25">
      <c r="A59" s="10" t="s">
        <v>6</v>
      </c>
      <c r="B59" s="10"/>
      <c r="C59" s="10"/>
      <c r="D59" s="10"/>
      <c r="E59" s="10"/>
      <c r="F59" s="10"/>
      <c r="G59" s="10"/>
      <c r="H59" s="10"/>
      <c r="I59" s="10"/>
      <c r="J59" s="12">
        <f ca="1">+'Study #5'!$K$39</f>
        <v>0</v>
      </c>
      <c r="K59" s="10"/>
      <c r="L59" s="10"/>
      <c r="M59" s="10"/>
      <c r="N59" s="10"/>
      <c r="O59" s="4"/>
      <c r="P59" s="10" t="str">
        <f ca="1">IF(J59&gt;0,"Submit Fees Through PAW","")</f>
        <v/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4"/>
      <c r="AF59" s="4"/>
      <c r="AG59" s="4"/>
      <c r="AH59" s="4"/>
      <c r="AI59" s="4"/>
      <c r="AJ59" s="4"/>
    </row>
    <row r="60" spans="1:3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4"/>
      <c r="B61" s="4"/>
      <c r="C61" s="4"/>
      <c r="D61" s="4"/>
      <c r="E61" s="4"/>
      <c r="F61" s="4"/>
      <c r="G61" s="4"/>
      <c r="H61" s="4"/>
      <c r="I61" s="4"/>
      <c r="J61" s="13" t="s">
        <v>7</v>
      </c>
      <c r="K61" s="13"/>
      <c r="L61" s="13"/>
      <c r="M61" s="13"/>
      <c r="N61" s="13" t="s">
        <v>8</v>
      </c>
      <c r="O61" s="13"/>
      <c r="P61" s="13"/>
      <c r="Q61" s="13"/>
      <c r="R61" s="13" t="s">
        <v>9</v>
      </c>
      <c r="S61" s="13"/>
      <c r="T61" s="13"/>
      <c r="U61" s="13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25">
      <c r="A62" s="4" t="s">
        <v>10</v>
      </c>
      <c r="B62" s="4"/>
      <c r="C62" s="4"/>
      <c r="D62" s="4"/>
      <c r="E62" s="4"/>
      <c r="F62" s="4"/>
      <c r="G62" s="4"/>
      <c r="H62" s="4"/>
      <c r="I62" s="4"/>
      <c r="J62" s="8">
        <f>+'Study #5'!$P$37</f>
        <v>0</v>
      </c>
      <c r="K62" s="9"/>
      <c r="L62" s="9"/>
      <c r="M62" s="9"/>
      <c r="N62" s="8">
        <f>+'Study #5'!$T$37</f>
        <v>0</v>
      </c>
      <c r="O62" s="9"/>
      <c r="P62" s="9"/>
      <c r="Q62" s="9"/>
      <c r="R62" s="8">
        <f>+'Study #5'!$X$37</f>
        <v>0</v>
      </c>
      <c r="S62" s="9"/>
      <c r="T62" s="9"/>
      <c r="U62" s="9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5">
      <c r="A64" s="14" t="s">
        <v>15</v>
      </c>
      <c r="B64" s="14"/>
      <c r="C64" s="14"/>
      <c r="D64" s="1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5.75" thickBot="1" x14ac:dyDescent="0.3">
      <c r="A66" s="5" t="s">
        <v>2</v>
      </c>
      <c r="B66" s="15">
        <f>+'Study #6'!$B$2</f>
        <v>0</v>
      </c>
      <c r="C66" s="15"/>
      <c r="D66" s="15"/>
      <c r="E66" s="15"/>
      <c r="F66" s="15"/>
      <c r="G66" s="15"/>
      <c r="H66" s="15"/>
      <c r="I66" s="15"/>
      <c r="J66" s="15"/>
      <c r="K66" s="16" t="s">
        <v>3</v>
      </c>
      <c r="L66" s="16"/>
      <c r="M66" s="16"/>
      <c r="N66" s="16"/>
      <c r="O66" s="16"/>
      <c r="P66" s="15">
        <f>+'Study #6'!$Q$2</f>
        <v>0</v>
      </c>
      <c r="Q66" s="15"/>
      <c r="R66" s="15"/>
      <c r="S66" s="15"/>
      <c r="T66" s="15"/>
      <c r="U66" s="15"/>
      <c r="V66" s="15"/>
      <c r="W66" s="15"/>
      <c r="X66" s="15"/>
      <c r="Y66" s="15"/>
      <c r="Z66" s="4"/>
      <c r="AA66" s="10" t="s">
        <v>4</v>
      </c>
      <c r="AB66" s="10"/>
      <c r="AC66" s="10"/>
      <c r="AD66" s="10"/>
      <c r="AE66" s="15">
        <f>+'Study #6'!$O$7</f>
        <v>0</v>
      </c>
      <c r="AF66" s="15"/>
      <c r="AG66" s="15"/>
      <c r="AH66" s="15"/>
      <c r="AI66" s="15"/>
      <c r="AJ66" s="15"/>
    </row>
    <row r="67" spans="1:3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25">
      <c r="A68" s="6" t="s">
        <v>5</v>
      </c>
      <c r="B68" s="4"/>
      <c r="C68" s="4"/>
      <c r="D68" s="4"/>
      <c r="E68" s="4"/>
      <c r="F68" s="4"/>
      <c r="G68" s="4"/>
      <c r="H68" s="11">
        <f>+'Study #6'!$W$4</f>
        <v>0</v>
      </c>
      <c r="I68" s="11"/>
      <c r="J68" s="11"/>
      <c r="K68" s="11"/>
      <c r="L68" s="11"/>
      <c r="M68" s="4"/>
      <c r="N68" s="4"/>
      <c r="O68" s="10" t="str">
        <f t="shared" ref="O68" ca="1" si="4">IF(H68&lt;TODAY(),"PAST DUE","")</f>
        <v>PAST DUE</v>
      </c>
      <c r="P68" s="10"/>
      <c r="Q68" s="10"/>
      <c r="R68" s="10"/>
      <c r="S68" s="10"/>
      <c r="T68" s="10"/>
      <c r="U68" s="10"/>
      <c r="V68" s="10"/>
      <c r="W68" s="10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25">
      <c r="A70" s="10" t="s">
        <v>6</v>
      </c>
      <c r="B70" s="10"/>
      <c r="C70" s="10"/>
      <c r="D70" s="10"/>
      <c r="E70" s="10"/>
      <c r="F70" s="10"/>
      <c r="G70" s="10"/>
      <c r="H70" s="10"/>
      <c r="I70" s="10"/>
      <c r="J70" s="12">
        <f ca="1">+'Study #6'!$K$39</f>
        <v>0</v>
      </c>
      <c r="K70" s="10"/>
      <c r="L70" s="10"/>
      <c r="M70" s="10"/>
      <c r="N70" s="10"/>
      <c r="O70" s="4"/>
      <c r="P70" s="10" t="str">
        <f ca="1">IF(J70&gt;0,"Submit Fees Through PAW","")</f>
        <v/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4"/>
      <c r="AF70" s="4"/>
      <c r="AG70" s="4"/>
      <c r="AH70" s="4"/>
      <c r="AI70" s="4"/>
      <c r="AJ70" s="4"/>
    </row>
    <row r="71" spans="1:3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25">
      <c r="A72" s="4"/>
      <c r="B72" s="4"/>
      <c r="C72" s="4"/>
      <c r="D72" s="4"/>
      <c r="E72" s="4"/>
      <c r="F72" s="4"/>
      <c r="G72" s="4"/>
      <c r="H72" s="4"/>
      <c r="I72" s="4"/>
      <c r="J72" s="13" t="s">
        <v>7</v>
      </c>
      <c r="K72" s="13"/>
      <c r="L72" s="13"/>
      <c r="M72" s="13"/>
      <c r="N72" s="13" t="s">
        <v>8</v>
      </c>
      <c r="O72" s="13"/>
      <c r="P72" s="13"/>
      <c r="Q72" s="13"/>
      <c r="R72" s="13" t="s">
        <v>9</v>
      </c>
      <c r="S72" s="13"/>
      <c r="T72" s="13"/>
      <c r="U72" s="13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25">
      <c r="A73" s="4" t="s">
        <v>10</v>
      </c>
      <c r="B73" s="4"/>
      <c r="C73" s="4"/>
      <c r="D73" s="4"/>
      <c r="E73" s="4"/>
      <c r="F73" s="4"/>
      <c r="G73" s="4"/>
      <c r="H73" s="4"/>
      <c r="I73" s="4"/>
      <c r="J73" s="8">
        <f>+'Study #6'!$P$37</f>
        <v>0</v>
      </c>
      <c r="K73" s="9"/>
      <c r="L73" s="9"/>
      <c r="M73" s="9"/>
      <c r="N73" s="8">
        <f>+'Study #6'!$T$37</f>
        <v>0</v>
      </c>
      <c r="O73" s="9"/>
      <c r="P73" s="9"/>
      <c r="Q73" s="9"/>
      <c r="R73" s="8">
        <f>+'Study #6'!$X$37</f>
        <v>0</v>
      </c>
      <c r="S73" s="9"/>
      <c r="T73" s="9"/>
      <c r="U73" s="9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5">
      <c r="A75" s="14" t="s">
        <v>16</v>
      </c>
      <c r="B75" s="14"/>
      <c r="C75" s="14"/>
      <c r="D75" s="1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5.75" thickBot="1" x14ac:dyDescent="0.3">
      <c r="A77" s="5" t="s">
        <v>2</v>
      </c>
      <c r="B77" s="15">
        <f>+'Study #7'!$B$2</f>
        <v>0</v>
      </c>
      <c r="C77" s="15"/>
      <c r="D77" s="15"/>
      <c r="E77" s="15"/>
      <c r="F77" s="15"/>
      <c r="G77" s="15"/>
      <c r="H77" s="15"/>
      <c r="I77" s="15"/>
      <c r="J77" s="15"/>
      <c r="K77" s="16" t="s">
        <v>3</v>
      </c>
      <c r="L77" s="16"/>
      <c r="M77" s="16"/>
      <c r="N77" s="16"/>
      <c r="O77" s="16"/>
      <c r="P77" s="15">
        <f>+'Study #7'!$Q$2</f>
        <v>0</v>
      </c>
      <c r="Q77" s="15"/>
      <c r="R77" s="15"/>
      <c r="S77" s="15"/>
      <c r="T77" s="15"/>
      <c r="U77" s="15"/>
      <c r="V77" s="15"/>
      <c r="W77" s="15"/>
      <c r="X77" s="15"/>
      <c r="Y77" s="15"/>
      <c r="Z77" s="4"/>
      <c r="AA77" s="10" t="s">
        <v>4</v>
      </c>
      <c r="AB77" s="10"/>
      <c r="AC77" s="10"/>
      <c r="AD77" s="10"/>
      <c r="AE77" s="15">
        <f>+'Study #7'!$O$7</f>
        <v>0</v>
      </c>
      <c r="AF77" s="15"/>
      <c r="AG77" s="15"/>
      <c r="AH77" s="15"/>
      <c r="AI77" s="15"/>
      <c r="AJ77" s="15"/>
    </row>
    <row r="78" spans="1:3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25">
      <c r="A79" s="6" t="s">
        <v>5</v>
      </c>
      <c r="B79" s="4"/>
      <c r="C79" s="4"/>
      <c r="D79" s="4"/>
      <c r="E79" s="4"/>
      <c r="F79" s="4"/>
      <c r="G79" s="4"/>
      <c r="H79" s="11">
        <f>+'Study #7'!$W$4</f>
        <v>0</v>
      </c>
      <c r="I79" s="11"/>
      <c r="J79" s="11"/>
      <c r="K79" s="11"/>
      <c r="L79" s="11"/>
      <c r="M79" s="4"/>
      <c r="N79" s="4"/>
      <c r="O79" s="10" t="str">
        <f t="shared" ref="O79" ca="1" si="5">IF(H79&lt;TODAY(),"PAST DUE","")</f>
        <v>PAST DUE</v>
      </c>
      <c r="P79" s="10"/>
      <c r="Q79" s="10"/>
      <c r="R79" s="10"/>
      <c r="S79" s="10"/>
      <c r="T79" s="10"/>
      <c r="U79" s="10"/>
      <c r="V79" s="10"/>
      <c r="W79" s="10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25">
      <c r="A81" s="10" t="s">
        <v>6</v>
      </c>
      <c r="B81" s="10"/>
      <c r="C81" s="10"/>
      <c r="D81" s="10"/>
      <c r="E81" s="10"/>
      <c r="F81" s="10"/>
      <c r="G81" s="10"/>
      <c r="H81" s="10"/>
      <c r="I81" s="10"/>
      <c r="J81" s="12">
        <f ca="1">+'Study #7'!$K$39</f>
        <v>0</v>
      </c>
      <c r="K81" s="10"/>
      <c r="L81" s="10"/>
      <c r="M81" s="10"/>
      <c r="N81" s="10"/>
      <c r="O81" s="4"/>
      <c r="P81" s="10" t="str">
        <f ca="1">IF(J81&gt;0,"Submit Fees Through PAW","")</f>
        <v/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4"/>
      <c r="AF81" s="4"/>
      <c r="AG81" s="4"/>
      <c r="AH81" s="4"/>
      <c r="AI81" s="4"/>
      <c r="AJ81" s="4"/>
    </row>
    <row r="82" spans="1:3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25">
      <c r="A83" s="4"/>
      <c r="B83" s="4"/>
      <c r="C83" s="4"/>
      <c r="D83" s="4"/>
      <c r="E83" s="4"/>
      <c r="F83" s="4"/>
      <c r="G83" s="4"/>
      <c r="H83" s="4"/>
      <c r="I83" s="4"/>
      <c r="J83" s="13" t="s">
        <v>7</v>
      </c>
      <c r="K83" s="13"/>
      <c r="L83" s="13"/>
      <c r="M83" s="13"/>
      <c r="N83" s="13" t="s">
        <v>8</v>
      </c>
      <c r="O83" s="13"/>
      <c r="P83" s="13"/>
      <c r="Q83" s="13"/>
      <c r="R83" s="13" t="s">
        <v>9</v>
      </c>
      <c r="S83" s="13"/>
      <c r="T83" s="13"/>
      <c r="U83" s="13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25">
      <c r="A84" s="4" t="s">
        <v>10</v>
      </c>
      <c r="B84" s="4"/>
      <c r="C84" s="4"/>
      <c r="D84" s="4"/>
      <c r="E84" s="4"/>
      <c r="F84" s="4"/>
      <c r="G84" s="4"/>
      <c r="H84" s="4"/>
      <c r="I84" s="4"/>
      <c r="J84" s="8">
        <f>+'Study #7'!$P$37</f>
        <v>0</v>
      </c>
      <c r="K84" s="9"/>
      <c r="L84" s="9"/>
      <c r="M84" s="9"/>
      <c r="N84" s="8">
        <f>+'Study #7'!$T$37</f>
        <v>0</v>
      </c>
      <c r="O84" s="9"/>
      <c r="P84" s="9"/>
      <c r="Q84" s="9"/>
      <c r="R84" s="8">
        <f>+'Study #7'!$X$37</f>
        <v>0</v>
      </c>
      <c r="S84" s="9"/>
      <c r="T84" s="9"/>
      <c r="U84" s="9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25">
      <c r="A86" s="14" t="s">
        <v>17</v>
      </c>
      <c r="B86" s="14"/>
      <c r="C86" s="14"/>
      <c r="D86" s="1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5.75" thickBot="1" x14ac:dyDescent="0.3">
      <c r="A88" s="5" t="s">
        <v>2</v>
      </c>
      <c r="B88" s="15">
        <f>+'Study #8'!$B$2</f>
        <v>0</v>
      </c>
      <c r="C88" s="15"/>
      <c r="D88" s="15"/>
      <c r="E88" s="15"/>
      <c r="F88" s="15"/>
      <c r="G88" s="15"/>
      <c r="H88" s="15"/>
      <c r="I88" s="15"/>
      <c r="J88" s="15"/>
      <c r="K88" s="16" t="s">
        <v>3</v>
      </c>
      <c r="L88" s="16"/>
      <c r="M88" s="16"/>
      <c r="N88" s="16"/>
      <c r="O88" s="16"/>
      <c r="P88" s="15">
        <f>+'Study #8'!$Q$2</f>
        <v>0</v>
      </c>
      <c r="Q88" s="15"/>
      <c r="R88" s="15"/>
      <c r="S88" s="15"/>
      <c r="T88" s="15"/>
      <c r="U88" s="15"/>
      <c r="V88" s="15"/>
      <c r="W88" s="15"/>
      <c r="X88" s="15"/>
      <c r="Y88" s="15"/>
      <c r="Z88" s="4"/>
      <c r="AA88" s="10" t="s">
        <v>4</v>
      </c>
      <c r="AB88" s="10"/>
      <c r="AC88" s="10"/>
      <c r="AD88" s="10"/>
      <c r="AE88" s="15">
        <f>+'Study #8'!$O$7</f>
        <v>0</v>
      </c>
      <c r="AF88" s="15"/>
      <c r="AG88" s="15"/>
      <c r="AH88" s="15"/>
      <c r="AI88" s="15"/>
      <c r="AJ88" s="15"/>
    </row>
    <row r="89" spans="1:3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25">
      <c r="A90" s="6" t="s">
        <v>5</v>
      </c>
      <c r="B90" s="4"/>
      <c r="C90" s="4"/>
      <c r="D90" s="4"/>
      <c r="E90" s="4"/>
      <c r="F90" s="4"/>
      <c r="G90" s="4"/>
      <c r="H90" s="11">
        <f>+'Study #8'!$W$4</f>
        <v>0</v>
      </c>
      <c r="I90" s="11"/>
      <c r="J90" s="11"/>
      <c r="K90" s="11"/>
      <c r="L90" s="11"/>
      <c r="M90" s="4"/>
      <c r="N90" s="4"/>
      <c r="O90" s="10" t="str">
        <f t="shared" ref="O90" ca="1" si="6">IF(H90&lt;TODAY(),"PAST DUE","")</f>
        <v>PAST DUE</v>
      </c>
      <c r="P90" s="10"/>
      <c r="Q90" s="10"/>
      <c r="R90" s="10"/>
      <c r="S90" s="10"/>
      <c r="T90" s="10"/>
      <c r="U90" s="10"/>
      <c r="V90" s="10"/>
      <c r="W90" s="10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25">
      <c r="A92" s="10" t="s">
        <v>6</v>
      </c>
      <c r="B92" s="10"/>
      <c r="C92" s="10"/>
      <c r="D92" s="10"/>
      <c r="E92" s="10"/>
      <c r="F92" s="10"/>
      <c r="G92" s="10"/>
      <c r="H92" s="10"/>
      <c r="I92" s="10"/>
      <c r="J92" s="12">
        <f ca="1">+'Study #8'!$K$39</f>
        <v>0</v>
      </c>
      <c r="K92" s="10"/>
      <c r="L92" s="10"/>
      <c r="M92" s="10"/>
      <c r="N92" s="10"/>
      <c r="O92" s="4"/>
      <c r="P92" s="10" t="str">
        <f ca="1">IF(J92&gt;0,"Submit Fees Through PAW","")</f>
        <v/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4"/>
      <c r="AF92" s="4"/>
      <c r="AG92" s="4"/>
      <c r="AH92" s="4"/>
      <c r="AI92" s="4"/>
      <c r="AJ92" s="4"/>
    </row>
    <row r="93" spans="1:3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25">
      <c r="A94" s="4"/>
      <c r="B94" s="4"/>
      <c r="C94" s="4"/>
      <c r="D94" s="4"/>
      <c r="E94" s="4"/>
      <c r="F94" s="4"/>
      <c r="G94" s="4"/>
      <c r="H94" s="4"/>
      <c r="I94" s="4"/>
      <c r="J94" s="13" t="s">
        <v>7</v>
      </c>
      <c r="K94" s="13"/>
      <c r="L94" s="13"/>
      <c r="M94" s="13"/>
      <c r="N94" s="13" t="s">
        <v>8</v>
      </c>
      <c r="O94" s="13"/>
      <c r="P94" s="13"/>
      <c r="Q94" s="13"/>
      <c r="R94" s="13" t="s">
        <v>9</v>
      </c>
      <c r="S94" s="13"/>
      <c r="T94" s="13"/>
      <c r="U94" s="13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25">
      <c r="A95" s="4" t="s">
        <v>10</v>
      </c>
      <c r="B95" s="4"/>
      <c r="C95" s="4"/>
      <c r="D95" s="4"/>
      <c r="E95" s="4"/>
      <c r="F95" s="4"/>
      <c r="G95" s="4"/>
      <c r="H95" s="4"/>
      <c r="I95" s="4"/>
      <c r="J95" s="8">
        <f>+'Study #8'!$P$37</f>
        <v>0</v>
      </c>
      <c r="K95" s="9"/>
      <c r="L95" s="9"/>
      <c r="M95" s="9"/>
      <c r="N95" s="8">
        <f>+'Study #8'!$T$37</f>
        <v>0</v>
      </c>
      <c r="O95" s="9"/>
      <c r="P95" s="9"/>
      <c r="Q95" s="9"/>
      <c r="R95" s="8">
        <f>+'Study #8'!$X$37</f>
        <v>0</v>
      </c>
      <c r="S95" s="9"/>
      <c r="T95" s="9"/>
      <c r="U95" s="9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25">
      <c r="A97" s="14" t="s">
        <v>18</v>
      </c>
      <c r="B97" s="14"/>
      <c r="C97" s="14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thickBot="1" x14ac:dyDescent="0.3">
      <c r="A99" s="5" t="s">
        <v>2</v>
      </c>
      <c r="B99" s="15">
        <f>+'Study #9'!$B$2</f>
        <v>0</v>
      </c>
      <c r="C99" s="15"/>
      <c r="D99" s="15"/>
      <c r="E99" s="15"/>
      <c r="F99" s="15"/>
      <c r="G99" s="15"/>
      <c r="H99" s="15"/>
      <c r="I99" s="15"/>
      <c r="J99" s="15"/>
      <c r="K99" s="16" t="s">
        <v>3</v>
      </c>
      <c r="L99" s="16"/>
      <c r="M99" s="16"/>
      <c r="N99" s="16"/>
      <c r="O99" s="16"/>
      <c r="P99" s="15">
        <f>+'Study #9'!$Q$2</f>
        <v>0</v>
      </c>
      <c r="Q99" s="15"/>
      <c r="R99" s="15"/>
      <c r="S99" s="15"/>
      <c r="T99" s="15"/>
      <c r="U99" s="15"/>
      <c r="V99" s="15"/>
      <c r="W99" s="15"/>
      <c r="X99" s="15"/>
      <c r="Y99" s="15"/>
      <c r="Z99" s="4"/>
      <c r="AA99" s="10" t="s">
        <v>4</v>
      </c>
      <c r="AB99" s="10"/>
      <c r="AC99" s="10"/>
      <c r="AD99" s="10"/>
      <c r="AE99" s="15">
        <f>+'Study #9'!$O$7</f>
        <v>0</v>
      </c>
      <c r="AF99" s="15"/>
      <c r="AG99" s="15"/>
      <c r="AH99" s="15"/>
      <c r="AI99" s="15"/>
      <c r="AJ99" s="15"/>
    </row>
    <row r="100" spans="1:3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25">
      <c r="A101" s="6" t="s">
        <v>5</v>
      </c>
      <c r="B101" s="4"/>
      <c r="C101" s="4"/>
      <c r="D101" s="4"/>
      <c r="E101" s="4"/>
      <c r="F101" s="4"/>
      <c r="G101" s="4"/>
      <c r="H101" s="11">
        <f>+'Study #9'!$W$4</f>
        <v>0</v>
      </c>
      <c r="I101" s="11"/>
      <c r="J101" s="11"/>
      <c r="K101" s="11"/>
      <c r="L101" s="11"/>
      <c r="M101" s="4"/>
      <c r="N101" s="4"/>
      <c r="O101" s="10" t="str">
        <f t="shared" ref="O101" ca="1" si="7">IF(H101&lt;TODAY(),"PAST DUE","")</f>
        <v>PAST DUE</v>
      </c>
      <c r="P101" s="10"/>
      <c r="Q101" s="10"/>
      <c r="R101" s="10"/>
      <c r="S101" s="10"/>
      <c r="T101" s="10"/>
      <c r="U101" s="10"/>
      <c r="V101" s="10"/>
      <c r="W101" s="10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25">
      <c r="A103" s="10" t="s">
        <v>6</v>
      </c>
      <c r="B103" s="10"/>
      <c r="C103" s="10"/>
      <c r="D103" s="10"/>
      <c r="E103" s="10"/>
      <c r="F103" s="10"/>
      <c r="G103" s="10"/>
      <c r="H103" s="10"/>
      <c r="I103" s="10"/>
      <c r="J103" s="12">
        <f ca="1">+'Study #9'!$K$39</f>
        <v>0</v>
      </c>
      <c r="K103" s="10"/>
      <c r="L103" s="10"/>
      <c r="M103" s="10"/>
      <c r="N103" s="10"/>
      <c r="O103" s="4"/>
      <c r="P103" s="10" t="str">
        <f ca="1">IF(J103&gt;0,"Submit Fees Through PAW","")</f>
        <v/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4"/>
      <c r="AF103" s="4"/>
      <c r="AG103" s="4"/>
      <c r="AH103" s="4"/>
      <c r="AI103" s="4"/>
      <c r="AJ103" s="4"/>
    </row>
    <row r="104" spans="1:3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3" t="s">
        <v>7</v>
      </c>
      <c r="K105" s="13"/>
      <c r="L105" s="13"/>
      <c r="M105" s="13"/>
      <c r="N105" s="13" t="s">
        <v>8</v>
      </c>
      <c r="O105" s="13"/>
      <c r="P105" s="13"/>
      <c r="Q105" s="13"/>
      <c r="R105" s="13" t="s">
        <v>9</v>
      </c>
      <c r="S105" s="13"/>
      <c r="T105" s="13"/>
      <c r="U105" s="13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25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8">
        <f>+'Study #9'!$P$37</f>
        <v>0</v>
      </c>
      <c r="K106" s="9"/>
      <c r="L106" s="9"/>
      <c r="M106" s="9"/>
      <c r="N106" s="8">
        <f>+'Study #9'!$T$37</f>
        <v>0</v>
      </c>
      <c r="O106" s="9"/>
      <c r="P106" s="9"/>
      <c r="Q106" s="9"/>
      <c r="R106" s="8">
        <f>+'Study #9'!$X$37</f>
        <v>0</v>
      </c>
      <c r="S106" s="9"/>
      <c r="T106" s="9"/>
      <c r="U106" s="9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25">
      <c r="A108" s="14" t="s">
        <v>19</v>
      </c>
      <c r="B108" s="14"/>
      <c r="C108" s="14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thickBot="1" x14ac:dyDescent="0.3">
      <c r="A110" s="5" t="s">
        <v>2</v>
      </c>
      <c r="B110" s="15">
        <f>+'Study #10'!$B$2</f>
        <v>0</v>
      </c>
      <c r="C110" s="15"/>
      <c r="D110" s="15"/>
      <c r="E110" s="15"/>
      <c r="F110" s="15"/>
      <c r="G110" s="15"/>
      <c r="H110" s="15"/>
      <c r="I110" s="15"/>
      <c r="J110" s="15"/>
      <c r="K110" s="16" t="s">
        <v>3</v>
      </c>
      <c r="L110" s="16"/>
      <c r="M110" s="16"/>
      <c r="N110" s="16"/>
      <c r="O110" s="16"/>
      <c r="P110" s="15">
        <f>+'Study #10'!$Q$2</f>
        <v>0</v>
      </c>
      <c r="Q110" s="15"/>
      <c r="R110" s="15"/>
      <c r="S110" s="15"/>
      <c r="T110" s="15"/>
      <c r="U110" s="15"/>
      <c r="V110" s="15"/>
      <c r="W110" s="15"/>
      <c r="X110" s="15"/>
      <c r="Y110" s="15"/>
      <c r="Z110" s="4"/>
      <c r="AA110" s="10" t="s">
        <v>4</v>
      </c>
      <c r="AB110" s="10"/>
      <c r="AC110" s="10"/>
      <c r="AD110" s="10"/>
      <c r="AE110" s="15">
        <f>+'Study #10'!$O$7</f>
        <v>0</v>
      </c>
      <c r="AF110" s="15"/>
      <c r="AG110" s="15"/>
      <c r="AH110" s="15"/>
      <c r="AI110" s="15"/>
      <c r="AJ110" s="15"/>
    </row>
    <row r="111" spans="1:3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25">
      <c r="A112" s="6" t="s">
        <v>5</v>
      </c>
      <c r="B112" s="4"/>
      <c r="C112" s="4"/>
      <c r="D112" s="4"/>
      <c r="E112" s="4"/>
      <c r="F112" s="4"/>
      <c r="G112" s="4"/>
      <c r="H112" s="11">
        <f>+'Study #10'!$W$4</f>
        <v>0</v>
      </c>
      <c r="I112" s="11"/>
      <c r="J112" s="11"/>
      <c r="K112" s="11"/>
      <c r="L112" s="11"/>
      <c r="M112" s="4"/>
      <c r="N112" s="4"/>
      <c r="O112" s="10" t="str">
        <f t="shared" ref="O112" ca="1" si="8">IF(H112&lt;TODAY(),"PAST DUE","")</f>
        <v>PAST DUE</v>
      </c>
      <c r="P112" s="10"/>
      <c r="Q112" s="10"/>
      <c r="R112" s="10"/>
      <c r="S112" s="10"/>
      <c r="T112" s="10"/>
      <c r="U112" s="10"/>
      <c r="V112" s="10"/>
      <c r="W112" s="10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25">
      <c r="A114" s="10" t="s">
        <v>6</v>
      </c>
      <c r="B114" s="10"/>
      <c r="C114" s="10"/>
      <c r="D114" s="10"/>
      <c r="E114" s="10"/>
      <c r="F114" s="10"/>
      <c r="G114" s="10"/>
      <c r="H114" s="10"/>
      <c r="I114" s="10"/>
      <c r="J114" s="12">
        <f ca="1">+'Study #10'!$K$39</f>
        <v>0</v>
      </c>
      <c r="K114" s="10"/>
      <c r="L114" s="10"/>
      <c r="M114" s="10"/>
      <c r="N114" s="10"/>
      <c r="O114" s="4"/>
      <c r="P114" s="10" t="str">
        <f ca="1">IF(J114&gt;0,"Submit Fees Through PAW","")</f>
        <v/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4"/>
      <c r="AF114" s="4"/>
      <c r="AG114" s="4"/>
      <c r="AH114" s="4"/>
      <c r="AI114" s="4"/>
      <c r="AJ114" s="4"/>
    </row>
    <row r="115" spans="1:3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3" t="s">
        <v>7</v>
      </c>
      <c r="K116" s="13"/>
      <c r="L116" s="13"/>
      <c r="M116" s="13"/>
      <c r="N116" s="13" t="s">
        <v>8</v>
      </c>
      <c r="O116" s="13"/>
      <c r="P116" s="13"/>
      <c r="Q116" s="13"/>
      <c r="R116" s="13" t="s">
        <v>9</v>
      </c>
      <c r="S116" s="13"/>
      <c r="T116" s="13"/>
      <c r="U116" s="13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25">
      <c r="A117" s="4" t="s">
        <v>10</v>
      </c>
      <c r="B117" s="4"/>
      <c r="C117" s="4"/>
      <c r="D117" s="4"/>
      <c r="E117" s="4"/>
      <c r="F117" s="4"/>
      <c r="G117" s="4"/>
      <c r="H117" s="4"/>
      <c r="I117" s="4"/>
      <c r="J117" s="8">
        <f>+'Study #10'!$P$37</f>
        <v>0</v>
      </c>
      <c r="K117" s="9"/>
      <c r="L117" s="9"/>
      <c r="M117" s="9"/>
      <c r="N117" s="8">
        <f>+'Study #10'!$T$37</f>
        <v>0</v>
      </c>
      <c r="O117" s="9"/>
      <c r="P117" s="9"/>
      <c r="Q117" s="9"/>
      <c r="R117" s="8">
        <f>+'Study #10'!$X$37</f>
        <v>0</v>
      </c>
      <c r="S117" s="9"/>
      <c r="T117" s="9"/>
      <c r="U117" s="9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</sheetData>
  <mergeCells count="170">
    <mergeCell ref="A9:D9"/>
    <mergeCell ref="P11:Y11"/>
    <mergeCell ref="B11:J11"/>
    <mergeCell ref="AE11:AJ11"/>
    <mergeCell ref="H13:L13"/>
    <mergeCell ref="O13:W13"/>
    <mergeCell ref="K11:O11"/>
    <mergeCell ref="AA11:AD11"/>
    <mergeCell ref="AA22:AD22"/>
    <mergeCell ref="AE22:AJ22"/>
    <mergeCell ref="A15:I15"/>
    <mergeCell ref="J15:N15"/>
    <mergeCell ref="J17:M17"/>
    <mergeCell ref="N17:Q17"/>
    <mergeCell ref="R17:U17"/>
    <mergeCell ref="J18:M18"/>
    <mergeCell ref="N18:Q18"/>
    <mergeCell ref="R18:U18"/>
    <mergeCell ref="H24:L24"/>
    <mergeCell ref="O24:W24"/>
    <mergeCell ref="A26:I26"/>
    <mergeCell ref="J26:N26"/>
    <mergeCell ref="J28:M28"/>
    <mergeCell ref="N28:Q28"/>
    <mergeCell ref="R28:U28"/>
    <mergeCell ref="A20:D20"/>
    <mergeCell ref="B22:J22"/>
    <mergeCell ref="K22:O22"/>
    <mergeCell ref="P22:Y22"/>
    <mergeCell ref="AA33:AD33"/>
    <mergeCell ref="AE33:AJ33"/>
    <mergeCell ref="H35:L35"/>
    <mergeCell ref="O35:W35"/>
    <mergeCell ref="A37:I37"/>
    <mergeCell ref="J37:N37"/>
    <mergeCell ref="J29:M29"/>
    <mergeCell ref="N29:Q29"/>
    <mergeCell ref="R29:U29"/>
    <mergeCell ref="A31:D31"/>
    <mergeCell ref="B33:J33"/>
    <mergeCell ref="K33:O33"/>
    <mergeCell ref="P33:Y33"/>
    <mergeCell ref="A42:D42"/>
    <mergeCell ref="B44:J44"/>
    <mergeCell ref="K44:O44"/>
    <mergeCell ref="P44:Y44"/>
    <mergeCell ref="AA44:AD44"/>
    <mergeCell ref="AE44:AJ44"/>
    <mergeCell ref="J39:M39"/>
    <mergeCell ref="N39:Q39"/>
    <mergeCell ref="R39:U39"/>
    <mergeCell ref="J40:M40"/>
    <mergeCell ref="N40:Q40"/>
    <mergeCell ref="R40:U40"/>
    <mergeCell ref="J51:M51"/>
    <mergeCell ref="N51:Q51"/>
    <mergeCell ref="R51:U51"/>
    <mergeCell ref="A53:D53"/>
    <mergeCell ref="B55:J55"/>
    <mergeCell ref="K55:O55"/>
    <mergeCell ref="P55:Y55"/>
    <mergeCell ref="H46:L46"/>
    <mergeCell ref="O46:W46"/>
    <mergeCell ref="A48:I48"/>
    <mergeCell ref="J48:N48"/>
    <mergeCell ref="J50:M50"/>
    <mergeCell ref="N50:Q50"/>
    <mergeCell ref="R50:U50"/>
    <mergeCell ref="AA66:AD66"/>
    <mergeCell ref="AE66:AJ66"/>
    <mergeCell ref="J61:M61"/>
    <mergeCell ref="N61:Q61"/>
    <mergeCell ref="R61:U61"/>
    <mergeCell ref="J62:M62"/>
    <mergeCell ref="N62:Q62"/>
    <mergeCell ref="R62:U62"/>
    <mergeCell ref="AA55:AD55"/>
    <mergeCell ref="AE55:AJ55"/>
    <mergeCell ref="H57:L57"/>
    <mergeCell ref="O57:W57"/>
    <mergeCell ref="A59:I59"/>
    <mergeCell ref="J59:N59"/>
    <mergeCell ref="H68:L68"/>
    <mergeCell ref="O68:W68"/>
    <mergeCell ref="A70:I70"/>
    <mergeCell ref="J70:N70"/>
    <mergeCell ref="J72:M72"/>
    <mergeCell ref="N72:Q72"/>
    <mergeCell ref="R72:U72"/>
    <mergeCell ref="A64:D64"/>
    <mergeCell ref="B66:J66"/>
    <mergeCell ref="K66:O66"/>
    <mergeCell ref="P66:Y66"/>
    <mergeCell ref="AA77:AD77"/>
    <mergeCell ref="AE77:AJ77"/>
    <mergeCell ref="H79:L79"/>
    <mergeCell ref="O79:W79"/>
    <mergeCell ref="A81:I81"/>
    <mergeCell ref="J81:N81"/>
    <mergeCell ref="J73:M73"/>
    <mergeCell ref="N73:Q73"/>
    <mergeCell ref="R73:U73"/>
    <mergeCell ref="A75:D75"/>
    <mergeCell ref="B77:J77"/>
    <mergeCell ref="K77:O77"/>
    <mergeCell ref="P77:Y77"/>
    <mergeCell ref="A86:D86"/>
    <mergeCell ref="B88:J88"/>
    <mergeCell ref="K88:O88"/>
    <mergeCell ref="P88:Y88"/>
    <mergeCell ref="AA88:AD88"/>
    <mergeCell ref="AE88:AJ88"/>
    <mergeCell ref="J83:M83"/>
    <mergeCell ref="N83:Q83"/>
    <mergeCell ref="R83:U83"/>
    <mergeCell ref="J84:M84"/>
    <mergeCell ref="N84:Q84"/>
    <mergeCell ref="R84:U84"/>
    <mergeCell ref="N95:Q95"/>
    <mergeCell ref="R95:U95"/>
    <mergeCell ref="A97:D97"/>
    <mergeCell ref="B99:J99"/>
    <mergeCell ref="K99:O99"/>
    <mergeCell ref="P99:Y99"/>
    <mergeCell ref="H90:L90"/>
    <mergeCell ref="O90:W90"/>
    <mergeCell ref="A92:I92"/>
    <mergeCell ref="J92:N92"/>
    <mergeCell ref="J94:M94"/>
    <mergeCell ref="N94:Q94"/>
    <mergeCell ref="R94:U94"/>
    <mergeCell ref="P92:AD92"/>
    <mergeCell ref="AE110:AJ110"/>
    <mergeCell ref="J105:M105"/>
    <mergeCell ref="N105:Q105"/>
    <mergeCell ref="R105:U105"/>
    <mergeCell ref="J106:M106"/>
    <mergeCell ref="N106:Q106"/>
    <mergeCell ref="R106:U106"/>
    <mergeCell ref="AA99:AD99"/>
    <mergeCell ref="AE99:AJ99"/>
    <mergeCell ref="H101:L101"/>
    <mergeCell ref="O101:W101"/>
    <mergeCell ref="A103:I103"/>
    <mergeCell ref="J103:N103"/>
    <mergeCell ref="P103:AD103"/>
    <mergeCell ref="J117:M117"/>
    <mergeCell ref="N117:Q117"/>
    <mergeCell ref="R117:U117"/>
    <mergeCell ref="P26:AD26"/>
    <mergeCell ref="P15:AD15"/>
    <mergeCell ref="P37:AD37"/>
    <mergeCell ref="P48:AD48"/>
    <mergeCell ref="P59:AD59"/>
    <mergeCell ref="P70:AD70"/>
    <mergeCell ref="P81:AD81"/>
    <mergeCell ref="H112:L112"/>
    <mergeCell ref="O112:W112"/>
    <mergeCell ref="A114:I114"/>
    <mergeCell ref="J114:N114"/>
    <mergeCell ref="J116:M116"/>
    <mergeCell ref="N116:Q116"/>
    <mergeCell ref="R116:U116"/>
    <mergeCell ref="P114:AD114"/>
    <mergeCell ref="A108:D108"/>
    <mergeCell ref="B110:J110"/>
    <mergeCell ref="K110:O110"/>
    <mergeCell ref="P110:Y110"/>
    <mergeCell ref="AA110:AD110"/>
    <mergeCell ref="J95:M95"/>
  </mergeCells>
  <conditionalFormatting sqref="H13">
    <cfRule type="expression" dxfId="77" priority="67">
      <formula>$W$4&lt;TODAY()</formula>
    </cfRule>
  </conditionalFormatting>
  <conditionalFormatting sqref="O13:W13">
    <cfRule type="expression" dxfId="76" priority="66">
      <formula>$O$13&lt;&gt;""</formula>
    </cfRule>
  </conditionalFormatting>
  <conditionalFormatting sqref="H24 H57">
    <cfRule type="expression" dxfId="75" priority="39">
      <formula>H24&lt;TODAY()</formula>
    </cfRule>
  </conditionalFormatting>
  <conditionalFormatting sqref="O24:W24">
    <cfRule type="expression" dxfId="74" priority="38">
      <formula>O24&lt;&gt;""</formula>
    </cfRule>
  </conditionalFormatting>
  <conditionalFormatting sqref="O35:W35">
    <cfRule type="expression" dxfId="73" priority="35">
      <formula>O35&lt;&gt;""</formula>
    </cfRule>
  </conditionalFormatting>
  <conditionalFormatting sqref="O46:W46">
    <cfRule type="expression" dxfId="72" priority="34">
      <formula>O46&lt;&gt;""</formula>
    </cfRule>
  </conditionalFormatting>
  <conditionalFormatting sqref="O57:W57">
    <cfRule type="expression" dxfId="71" priority="33">
      <formula>O57&lt;&gt;""</formula>
    </cfRule>
  </conditionalFormatting>
  <conditionalFormatting sqref="O68:W68">
    <cfRule type="expression" dxfId="70" priority="32">
      <formula>O68&lt;&gt;""</formula>
    </cfRule>
  </conditionalFormatting>
  <conditionalFormatting sqref="O79:W79">
    <cfRule type="expression" dxfId="69" priority="31">
      <formula>O79&lt;&gt;""</formula>
    </cfRule>
  </conditionalFormatting>
  <conditionalFormatting sqref="O90:W90">
    <cfRule type="expression" dxfId="68" priority="30">
      <formula>O90&lt;&gt;""</formula>
    </cfRule>
  </conditionalFormatting>
  <conditionalFormatting sqref="O101:W101">
    <cfRule type="expression" dxfId="67" priority="29">
      <formula>O101&lt;&gt;""</formula>
    </cfRule>
  </conditionalFormatting>
  <conditionalFormatting sqref="O112:W112">
    <cfRule type="expression" dxfId="66" priority="28">
      <formula>O112&lt;&gt;""</formula>
    </cfRule>
  </conditionalFormatting>
  <conditionalFormatting sqref="J26:N26">
    <cfRule type="expression" dxfId="65" priority="27">
      <formula>$J$26&gt;0</formula>
    </cfRule>
  </conditionalFormatting>
  <conditionalFormatting sqref="P26:AD26">
    <cfRule type="expression" dxfId="64" priority="26">
      <formula>J26&gt;0</formula>
    </cfRule>
  </conditionalFormatting>
  <conditionalFormatting sqref="P15:AD15">
    <cfRule type="expression" dxfId="63" priority="24">
      <formula>J15&gt;0</formula>
    </cfRule>
  </conditionalFormatting>
  <conditionalFormatting sqref="P37:AD37">
    <cfRule type="expression" dxfId="62" priority="23">
      <formula>J37&gt;0</formula>
    </cfRule>
  </conditionalFormatting>
  <conditionalFormatting sqref="P48:AD48">
    <cfRule type="expression" dxfId="61" priority="22">
      <formula>J48&gt;0</formula>
    </cfRule>
  </conditionalFormatting>
  <conditionalFormatting sqref="P59:AD59">
    <cfRule type="expression" dxfId="60" priority="21">
      <formula>J59&gt;0</formula>
    </cfRule>
  </conditionalFormatting>
  <conditionalFormatting sqref="P70:AD70">
    <cfRule type="expression" dxfId="59" priority="20">
      <formula>J70&gt;0</formula>
    </cfRule>
  </conditionalFormatting>
  <conditionalFormatting sqref="P81:AD81">
    <cfRule type="expression" dxfId="58" priority="19">
      <formula>J81&gt;0</formula>
    </cfRule>
  </conditionalFormatting>
  <conditionalFormatting sqref="P92:AD92">
    <cfRule type="expression" dxfId="57" priority="18">
      <formula>J92&gt;0</formula>
    </cfRule>
  </conditionalFormatting>
  <conditionalFormatting sqref="P103:AD103">
    <cfRule type="expression" dxfId="56" priority="17">
      <formula>J103&gt;0</formula>
    </cfRule>
  </conditionalFormatting>
  <conditionalFormatting sqref="P114:AD114">
    <cfRule type="expression" dxfId="55" priority="16">
      <formula>J114&gt;0</formula>
    </cfRule>
  </conditionalFormatting>
  <conditionalFormatting sqref="J37:N37">
    <cfRule type="expression" dxfId="54" priority="15">
      <formula>J26&gt;0</formula>
    </cfRule>
  </conditionalFormatting>
  <conditionalFormatting sqref="H35">
    <cfRule type="expression" dxfId="53" priority="14">
      <formula>H35&lt;TODAY()</formula>
    </cfRule>
  </conditionalFormatting>
  <conditionalFormatting sqref="H46">
    <cfRule type="expression" dxfId="52" priority="13">
      <formula>H46&lt;TODAY()</formula>
    </cfRule>
  </conditionalFormatting>
  <conditionalFormatting sqref="H68">
    <cfRule type="expression" dxfId="51" priority="12">
      <formula>H68&lt;TODAY()</formula>
    </cfRule>
  </conditionalFormatting>
  <conditionalFormatting sqref="H79">
    <cfRule type="expression" dxfId="50" priority="11">
      <formula>H79&lt;TODAY()</formula>
    </cfRule>
  </conditionalFormatting>
  <conditionalFormatting sqref="H90">
    <cfRule type="expression" dxfId="49" priority="10">
      <formula>H90&lt;TODAY()</formula>
    </cfRule>
  </conditionalFormatting>
  <conditionalFormatting sqref="H101">
    <cfRule type="expression" dxfId="48" priority="9">
      <formula>H101&lt;TODAY()</formula>
    </cfRule>
  </conditionalFormatting>
  <conditionalFormatting sqref="H112">
    <cfRule type="expression" dxfId="47" priority="8">
      <formula>H112&lt;TODAY()</formula>
    </cfRule>
  </conditionalFormatting>
  <conditionalFormatting sqref="J48:N48">
    <cfRule type="expression" dxfId="46" priority="7">
      <formula>$J$48&gt;0</formula>
    </cfRule>
  </conditionalFormatting>
  <conditionalFormatting sqref="J59:N59">
    <cfRule type="expression" dxfId="45" priority="6">
      <formula>$J$59&gt;0</formula>
    </cfRule>
  </conditionalFormatting>
  <conditionalFormatting sqref="J70:N70">
    <cfRule type="expression" dxfId="44" priority="5">
      <formula>$J$70&gt;0</formula>
    </cfRule>
  </conditionalFormatting>
  <conditionalFormatting sqref="J81:N81">
    <cfRule type="expression" dxfId="43" priority="4">
      <formula>$J$81&gt;0</formula>
    </cfRule>
  </conditionalFormatting>
  <conditionalFormatting sqref="J92:N92">
    <cfRule type="expression" dxfId="42" priority="3">
      <formula>$J$92&gt;0</formula>
    </cfRule>
  </conditionalFormatting>
  <conditionalFormatting sqref="J103:N103">
    <cfRule type="expression" dxfId="41" priority="2">
      <formula>$J$103&gt;0</formula>
    </cfRule>
  </conditionalFormatting>
  <conditionalFormatting sqref="J114:N114">
    <cfRule type="expression" dxfId="40" priority="1">
      <formula>$J$114&gt;0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W5" sqref="W5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7" priority="6" operator="greaterThan">
      <formula>0</formula>
    </cfRule>
  </conditionalFormatting>
  <conditionalFormatting sqref="Q39:AK40">
    <cfRule type="expression" dxfId="6" priority="5">
      <formula>$K$39&lt;&gt;0</formula>
    </cfRule>
  </conditionalFormatting>
  <conditionalFormatting sqref="AB1:AJ7">
    <cfRule type="expression" dxfId="5" priority="3">
      <formula>$AB$1="Final Reconciliation Is Past Due. Please Submit Closeing Reconciliation to Working Fund ASAP."</formula>
    </cfRule>
  </conditionalFormatting>
  <conditionalFormatting sqref="W4:Z4">
    <cfRule type="expression" dxfId="4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31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3" priority="6" operator="greaterThan">
      <formula>0</formula>
    </cfRule>
  </conditionalFormatting>
  <conditionalFormatting sqref="Q39:AK40">
    <cfRule type="expression" dxfId="2" priority="5">
      <formula>$K$39&lt;&gt;0</formula>
    </cfRule>
  </conditionalFormatting>
  <conditionalFormatting sqref="AB1:AJ7">
    <cfRule type="expression" dxfId="1" priority="3">
      <formula>$AB$1="Final Reconciliation Is Past Due. Please Submit Closeing Reconciliation to Working Fund ASAP."</formula>
    </cfRule>
  </conditionalFormatting>
  <conditionalFormatting sqref="W4:Z4">
    <cfRule type="expression" dxfId="0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42</v>
      </c>
    </row>
    <row r="5" spans="1:1" x14ac:dyDescent="0.25">
      <c r="A5" t="s">
        <v>38</v>
      </c>
    </row>
    <row r="6" spans="1:1" x14ac:dyDescent="0.25">
      <c r="A6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topLeftCell="A19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18" t="s">
        <v>30</v>
      </c>
      <c r="X6" s="18"/>
      <c r="Y6" s="18"/>
      <c r="Z6" s="18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>
        <v>1253</v>
      </c>
      <c r="F7" s="45"/>
      <c r="G7" s="45">
        <v>10090</v>
      </c>
      <c r="H7" s="45"/>
      <c r="I7" s="45"/>
      <c r="J7" s="46">
        <v>22</v>
      </c>
      <c r="K7" s="45"/>
      <c r="L7" s="45">
        <v>7021000</v>
      </c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13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ref="X14" si="1">IF(AND(P14="",T14=""),"",+X13+P14-T14)</f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>IF(AND(P15="",T15=""),"",+X14+P15-T15)</f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ref="X16:X35" si="2">IF(AND(P16="",T16=""),"",+X15+P16-T16)</f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2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2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2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2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2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2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2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2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2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2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2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2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2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2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2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2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2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2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2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O6:Q6"/>
    <mergeCell ref="R6:T6"/>
    <mergeCell ref="E7:F7"/>
    <mergeCell ref="G7:I7"/>
    <mergeCell ref="J7:K7"/>
    <mergeCell ref="O7:Q7"/>
    <mergeCell ref="R7:T7"/>
    <mergeCell ref="E6:F6"/>
    <mergeCell ref="A7:D7"/>
    <mergeCell ref="G6:I6"/>
    <mergeCell ref="J6:K6"/>
    <mergeCell ref="L6:N6"/>
    <mergeCell ref="L7:N7"/>
    <mergeCell ref="B2:K2"/>
    <mergeCell ref="Q2:Y2"/>
    <mergeCell ref="H4:K4"/>
    <mergeCell ref="L4:O4"/>
    <mergeCell ref="H3:K3"/>
    <mergeCell ref="L3:O3"/>
    <mergeCell ref="M2:P2"/>
    <mergeCell ref="Q4:V4"/>
    <mergeCell ref="W4:Z4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X9:AA9"/>
    <mergeCell ref="AB11:AK11"/>
    <mergeCell ref="A13:D13"/>
    <mergeCell ref="E13:J13"/>
    <mergeCell ref="K13:O13"/>
    <mergeCell ref="P13:S13"/>
    <mergeCell ref="T13:W13"/>
    <mergeCell ref="X13:AA13"/>
    <mergeCell ref="AB13:AK13"/>
    <mergeCell ref="A11:D11"/>
    <mergeCell ref="E11:J11"/>
    <mergeCell ref="K11:O11"/>
    <mergeCell ref="P11:S11"/>
    <mergeCell ref="T11:W11"/>
    <mergeCell ref="X11:AA11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14:D14"/>
    <mergeCell ref="A35:D35"/>
    <mergeCell ref="E35:J35"/>
    <mergeCell ref="K35:O35"/>
    <mergeCell ref="P35:S35"/>
    <mergeCell ref="T35:W35"/>
    <mergeCell ref="X35:AA35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1:AK31"/>
    <mergeCell ref="A32:D32"/>
    <mergeCell ref="E32:J32"/>
    <mergeCell ref="W7:Z7"/>
    <mergeCell ref="W6:Z6"/>
    <mergeCell ref="AB1:AJ7"/>
    <mergeCell ref="A37:J37"/>
    <mergeCell ref="P37:S37"/>
    <mergeCell ref="T37:W37"/>
    <mergeCell ref="X37:AA37"/>
    <mergeCell ref="A39:J39"/>
    <mergeCell ref="K39:O39"/>
    <mergeCell ref="Q39:AK40"/>
    <mergeCell ref="E14:J14"/>
    <mergeCell ref="K14:O14"/>
    <mergeCell ref="P14:S14"/>
    <mergeCell ref="T14:W14"/>
    <mergeCell ref="X14:AA14"/>
    <mergeCell ref="AB14:AK14"/>
    <mergeCell ref="AB35:AK35"/>
    <mergeCell ref="A12:D12"/>
    <mergeCell ref="E12:J12"/>
    <mergeCell ref="K12:O12"/>
    <mergeCell ref="P12:S12"/>
    <mergeCell ref="T12:W12"/>
    <mergeCell ref="X12:AA12"/>
    <mergeCell ref="AB12:AK12"/>
  </mergeCells>
  <conditionalFormatting sqref="K39:O39">
    <cfRule type="cellIs" dxfId="39" priority="5" operator="greaterThan">
      <formula>0</formula>
    </cfRule>
  </conditionalFormatting>
  <conditionalFormatting sqref="Q39:AK40">
    <cfRule type="expression" dxfId="38" priority="4">
      <formula>$K$39&lt;&gt;0</formula>
    </cfRule>
  </conditionalFormatting>
  <conditionalFormatting sqref="W4:Z4">
    <cfRule type="expression" dxfId="37" priority="3">
      <formula>$W$4&lt;TODAY()</formula>
    </cfRule>
  </conditionalFormatting>
  <conditionalFormatting sqref="AB1:AJ7">
    <cfRule type="expression" dxfId="36" priority="1">
      <formula>$AB$1="Final Reconciliation Is Past Due. Please Submit Closeing Reconciliation to Working Fund ASAP."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T10" sqref="A10:W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8"/>
      <c r="Y4" s="48"/>
      <c r="Z4" s="49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ht="15.75" thickBot="1" x14ac:dyDescent="0.3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47">
        <f>SUM(P10:S35)</f>
        <v>0</v>
      </c>
      <c r="Q37" s="47"/>
      <c r="R37" s="47"/>
      <c r="S37" s="47"/>
      <c r="T37" s="47">
        <f>SUM(T10:W35)</f>
        <v>0</v>
      </c>
      <c r="U37" s="47"/>
      <c r="V37" s="47"/>
      <c r="W37" s="47"/>
      <c r="X37" s="47">
        <f>+P37-T37</f>
        <v>0</v>
      </c>
      <c r="Y37" s="47"/>
      <c r="Z37" s="47"/>
      <c r="AA37" s="4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35" priority="7" operator="greaterThan">
      <formula>0</formula>
    </cfRule>
  </conditionalFormatting>
  <conditionalFormatting sqref="Q39:AK40">
    <cfRule type="expression" dxfId="34" priority="6">
      <formula>$K$39&lt;&gt;0</formula>
    </cfRule>
  </conditionalFormatting>
  <conditionalFormatting sqref="AB1:AJ7">
    <cfRule type="expression" dxfId="33" priority="4">
      <formula>$AB$1="Final Reconciliation Is Past Due. Please Submit Closeing Reconciliation to Working Fund ASAP."</formula>
    </cfRule>
  </conditionalFormatting>
  <conditionalFormatting sqref="W4:Z4">
    <cfRule type="expression" dxfId="32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topLeftCell="A4" workbookViewId="0">
      <selection activeCell="A10" sqref="A10:W13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27" width="2.7109375" customWidth="1"/>
    <col min="28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 t="s">
        <v>44</v>
      </c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 t="s">
        <v>45</v>
      </c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31" priority="6" operator="greaterThan">
      <formula>0</formula>
    </cfRule>
  </conditionalFormatting>
  <conditionalFormatting sqref="Q39:AK40">
    <cfRule type="expression" dxfId="30" priority="5">
      <formula>$K$39&lt;&gt;0</formula>
    </cfRule>
  </conditionalFormatting>
  <conditionalFormatting sqref="AB1:AJ7">
    <cfRule type="expression" dxfId="29" priority="3">
      <formula>$AB$1="Final Reconciliation Is Past Due. Please Submit Closeing Reconciliation to Working Fund ASAP."</formula>
    </cfRule>
  </conditionalFormatting>
  <conditionalFormatting sqref="W4:Z4">
    <cfRule type="expression" dxfId="28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27" priority="6" operator="greaterThan">
      <formula>0</formula>
    </cfRule>
  </conditionalFormatting>
  <conditionalFormatting sqref="Q39:AK40">
    <cfRule type="expression" dxfId="26" priority="5">
      <formula>$K$39&lt;&gt;0</formula>
    </cfRule>
  </conditionalFormatting>
  <conditionalFormatting sqref="AB1:AJ7">
    <cfRule type="expression" dxfId="25" priority="3">
      <formula>$AB$1="Final Reconciliation Is Past Due. Please Submit Closeing Reconciliation to Working Fund ASAP."</formula>
    </cfRule>
  </conditionalFormatting>
  <conditionalFormatting sqref="W4:Z4">
    <cfRule type="expression" dxfId="24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23" priority="6" operator="greaterThan">
      <formula>0</formula>
    </cfRule>
  </conditionalFormatting>
  <conditionalFormatting sqref="Q39:AK40">
    <cfRule type="expression" dxfId="22" priority="5">
      <formula>$K$39&lt;&gt;0</formula>
    </cfRule>
  </conditionalFormatting>
  <conditionalFormatting sqref="AB1:AJ7">
    <cfRule type="expression" dxfId="21" priority="3">
      <formula>$AB$1="Final Reconciliation Is Past Due. Please Submit Closeing Reconciliation to Working Fund ASAP."</formula>
    </cfRule>
  </conditionalFormatting>
  <conditionalFormatting sqref="W4:Z4">
    <cfRule type="expression" dxfId="20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19" priority="6" operator="greaterThan">
      <formula>0</formula>
    </cfRule>
  </conditionalFormatting>
  <conditionalFormatting sqref="Q39:AK40">
    <cfRule type="expression" dxfId="18" priority="5">
      <formula>$K$39&lt;&gt;0</formula>
    </cfRule>
  </conditionalFormatting>
  <conditionalFormatting sqref="AB1:AJ7">
    <cfRule type="expression" dxfId="17" priority="3">
      <formula>$AB$1="Final Reconciliation Is Past Due. Please Submit Closeing Reconciliation to Working Fund ASAP."</formula>
    </cfRule>
  </conditionalFormatting>
  <conditionalFormatting sqref="W4:Z4">
    <cfRule type="expression" dxfId="16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topLeftCell="A4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15" priority="6" operator="greaterThan">
      <formula>0</formula>
    </cfRule>
  </conditionalFormatting>
  <conditionalFormatting sqref="Q39:AK40">
    <cfRule type="expression" dxfId="14" priority="5">
      <formula>$K$39&lt;&gt;0</formula>
    </cfRule>
  </conditionalFormatting>
  <conditionalFormatting sqref="AB1:AJ7">
    <cfRule type="expression" dxfId="13" priority="3">
      <formula>$AB$1="Final Reconciliation Is Past Due. Please Submit Closeing Reconciliation to Working Fund ASAP."</formula>
    </cfRule>
  </conditionalFormatting>
  <conditionalFormatting sqref="W4:Z4">
    <cfRule type="expression" dxfId="12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GridLines="0" workbookViewId="0">
      <selection activeCell="E10" sqref="E10:J12"/>
    </sheetView>
  </sheetViews>
  <sheetFormatPr defaultRowHeight="15" x14ac:dyDescent="0.25"/>
  <cols>
    <col min="1" max="4" width="2.85546875" customWidth="1"/>
    <col min="5" max="20" width="3" customWidth="1"/>
    <col min="21" max="26" width="2.85546875" customWidth="1"/>
    <col min="27" max="37" width="2.28515625" customWidth="1"/>
  </cols>
  <sheetData>
    <row r="1" spans="1:37" ht="15" customHeight="1" x14ac:dyDescent="0.25">
      <c r="AB1" s="19" t="str">
        <f ca="1">IF(W4&lt;TODAY(),"Final Reconciliation Is Past Due. Please submit Closeing Reconciliation to Working Fund ASAP.","")</f>
        <v>Final Reconciliation Is Past Due. Please submit Closeing Reconciliation to Working Fund ASAP.</v>
      </c>
      <c r="AC1" s="19"/>
      <c r="AD1" s="19"/>
      <c r="AE1" s="19"/>
      <c r="AF1" s="19"/>
      <c r="AG1" s="19"/>
      <c r="AH1" s="19"/>
      <c r="AI1" s="19"/>
      <c r="AJ1" s="19"/>
    </row>
    <row r="2" spans="1:37" x14ac:dyDescent="0.25">
      <c r="A2" s="2" t="s">
        <v>2</v>
      </c>
      <c r="B2" s="35"/>
      <c r="C2" s="36"/>
      <c r="D2" s="36"/>
      <c r="E2" s="36"/>
      <c r="F2" s="36"/>
      <c r="G2" s="36"/>
      <c r="H2" s="36"/>
      <c r="I2" s="36"/>
      <c r="J2" s="36"/>
      <c r="K2" s="37"/>
      <c r="M2" s="39" t="s">
        <v>20</v>
      </c>
      <c r="N2" s="39"/>
      <c r="O2" s="39"/>
      <c r="P2" s="40"/>
      <c r="Q2" s="35"/>
      <c r="R2" s="36"/>
      <c r="S2" s="36"/>
      <c r="T2" s="36"/>
      <c r="U2" s="36"/>
      <c r="V2" s="36"/>
      <c r="W2" s="36"/>
      <c r="X2" s="36"/>
      <c r="Y2" s="37"/>
      <c r="AB2" s="19"/>
      <c r="AC2" s="19"/>
      <c r="AD2" s="19"/>
      <c r="AE2" s="19"/>
      <c r="AF2" s="19"/>
      <c r="AG2" s="19"/>
      <c r="AH2" s="19"/>
      <c r="AI2" s="19"/>
      <c r="AJ2" s="19"/>
    </row>
    <row r="3" spans="1:37" x14ac:dyDescent="0.25">
      <c r="B3" s="1"/>
      <c r="C3" s="1"/>
      <c r="D3" s="1"/>
      <c r="E3" s="1"/>
      <c r="F3" s="1"/>
      <c r="G3" s="1"/>
      <c r="H3" s="17" t="s">
        <v>21</v>
      </c>
      <c r="I3" s="17"/>
      <c r="J3" s="17"/>
      <c r="K3" s="17"/>
      <c r="L3" s="17" t="s">
        <v>22</v>
      </c>
      <c r="M3" s="17"/>
      <c r="N3" s="17"/>
      <c r="O3" s="17"/>
      <c r="Q3" s="1"/>
      <c r="R3" s="1"/>
      <c r="S3" s="1"/>
      <c r="T3" s="1"/>
      <c r="U3" s="1"/>
      <c r="V3" s="1"/>
      <c r="W3" s="1"/>
      <c r="X3" s="1"/>
      <c r="Y3" s="1"/>
      <c r="AB3" s="19"/>
      <c r="AC3" s="19"/>
      <c r="AD3" s="19"/>
      <c r="AE3" s="19"/>
      <c r="AF3" s="19"/>
      <c r="AG3" s="19"/>
      <c r="AH3" s="19"/>
      <c r="AI3" s="19"/>
      <c r="AJ3" s="19"/>
    </row>
    <row r="4" spans="1:37" ht="15" customHeight="1" x14ac:dyDescent="0.25">
      <c r="A4" s="2" t="s">
        <v>23</v>
      </c>
      <c r="B4" s="1"/>
      <c r="C4" s="1"/>
      <c r="D4" s="1"/>
      <c r="E4" s="1"/>
      <c r="F4" s="1"/>
      <c r="G4" s="1"/>
      <c r="H4" s="38"/>
      <c r="I4" s="9"/>
      <c r="J4" s="9"/>
      <c r="K4" s="9"/>
      <c r="L4" s="38"/>
      <c r="M4" s="9"/>
      <c r="N4" s="9"/>
      <c r="O4" s="9"/>
      <c r="Q4" s="39" t="s">
        <v>5</v>
      </c>
      <c r="R4" s="39"/>
      <c r="S4" s="39"/>
      <c r="T4" s="39"/>
      <c r="U4" s="39"/>
      <c r="V4" s="39"/>
      <c r="W4" s="41"/>
      <c r="X4" s="42"/>
      <c r="Y4" s="42"/>
      <c r="Z4" s="43"/>
      <c r="AB4" s="19"/>
      <c r="AC4" s="19"/>
      <c r="AD4" s="19"/>
      <c r="AE4" s="19"/>
      <c r="AF4" s="19"/>
      <c r="AG4" s="19"/>
      <c r="AH4" s="19"/>
      <c r="AI4" s="19"/>
      <c r="AJ4" s="19"/>
    </row>
    <row r="5" spans="1:37" x14ac:dyDescent="0.25">
      <c r="AB5" s="19"/>
      <c r="AC5" s="19"/>
      <c r="AD5" s="19"/>
      <c r="AE5" s="19"/>
      <c r="AF5" s="19"/>
      <c r="AG5" s="19"/>
      <c r="AH5" s="19"/>
      <c r="AI5" s="19"/>
      <c r="AJ5" s="19"/>
    </row>
    <row r="6" spans="1:37" x14ac:dyDescent="0.25">
      <c r="E6" s="44" t="s">
        <v>24</v>
      </c>
      <c r="F6" s="44"/>
      <c r="G6" s="44" t="s">
        <v>25</v>
      </c>
      <c r="H6" s="44"/>
      <c r="I6" s="44"/>
      <c r="J6" s="44" t="s">
        <v>26</v>
      </c>
      <c r="K6" s="44"/>
      <c r="L6" s="44" t="s">
        <v>27</v>
      </c>
      <c r="M6" s="44"/>
      <c r="N6" s="44"/>
      <c r="O6" s="44" t="s">
        <v>28</v>
      </c>
      <c r="P6" s="44"/>
      <c r="Q6" s="44"/>
      <c r="R6" s="44" t="s">
        <v>29</v>
      </c>
      <c r="S6" s="44"/>
      <c r="T6" s="44"/>
      <c r="W6" s="50" t="s">
        <v>30</v>
      </c>
      <c r="X6" s="50"/>
      <c r="Y6" s="50"/>
      <c r="Z6" s="50"/>
      <c r="AB6" s="19"/>
      <c r="AC6" s="19"/>
      <c r="AD6" s="19"/>
      <c r="AE6" s="19"/>
      <c r="AF6" s="19"/>
      <c r="AG6" s="19"/>
      <c r="AH6" s="19"/>
      <c r="AI6" s="19"/>
      <c r="AJ6" s="19"/>
    </row>
    <row r="7" spans="1:37" x14ac:dyDescent="0.25">
      <c r="A7" s="39" t="s">
        <v>31</v>
      </c>
      <c r="B7" s="39"/>
      <c r="C7" s="39"/>
      <c r="D7" s="39"/>
      <c r="E7" s="45"/>
      <c r="F7" s="45"/>
      <c r="G7" s="45"/>
      <c r="H7" s="45"/>
      <c r="I7" s="45"/>
      <c r="J7" s="46"/>
      <c r="K7" s="45"/>
      <c r="L7" s="45"/>
      <c r="M7" s="45"/>
      <c r="N7" s="45"/>
      <c r="O7" s="45"/>
      <c r="P7" s="45"/>
      <c r="Q7" s="45"/>
      <c r="R7" s="45"/>
      <c r="S7" s="45"/>
      <c r="T7" s="45"/>
      <c r="W7" s="9"/>
      <c r="X7" s="9"/>
      <c r="Y7" s="9"/>
      <c r="Z7" s="9"/>
      <c r="AB7" s="19"/>
      <c r="AC7" s="19"/>
      <c r="AD7" s="19"/>
      <c r="AE7" s="19"/>
      <c r="AF7" s="19"/>
      <c r="AG7" s="19"/>
      <c r="AH7" s="19"/>
      <c r="AI7" s="19"/>
      <c r="AJ7" s="19"/>
    </row>
    <row r="9" spans="1:37" x14ac:dyDescent="0.25">
      <c r="A9" s="34" t="s">
        <v>32</v>
      </c>
      <c r="B9" s="34"/>
      <c r="C9" s="34"/>
      <c r="D9" s="34"/>
      <c r="E9" s="34" t="s">
        <v>33</v>
      </c>
      <c r="F9" s="34"/>
      <c r="G9" s="34"/>
      <c r="H9" s="34"/>
      <c r="I9" s="34"/>
      <c r="J9" s="34"/>
      <c r="K9" s="34" t="s">
        <v>34</v>
      </c>
      <c r="L9" s="34"/>
      <c r="M9" s="34"/>
      <c r="N9" s="34"/>
      <c r="O9" s="34"/>
      <c r="P9" s="34" t="s">
        <v>7</v>
      </c>
      <c r="Q9" s="34"/>
      <c r="R9" s="34"/>
      <c r="S9" s="34"/>
      <c r="T9" s="34" t="s">
        <v>8</v>
      </c>
      <c r="U9" s="34"/>
      <c r="V9" s="34"/>
      <c r="W9" s="34"/>
      <c r="X9" s="34" t="s">
        <v>9</v>
      </c>
      <c r="Y9" s="34"/>
      <c r="Z9" s="34"/>
      <c r="AA9" s="34"/>
      <c r="AB9" s="34" t="s">
        <v>35</v>
      </c>
      <c r="AC9" s="34"/>
      <c r="AD9" s="34"/>
      <c r="AE9" s="34"/>
      <c r="AF9" s="34"/>
      <c r="AG9" s="34"/>
      <c r="AH9" s="34"/>
      <c r="AI9" s="34"/>
      <c r="AJ9" s="34"/>
      <c r="AK9" s="34"/>
    </row>
    <row r="10" spans="1:37" x14ac:dyDescent="0.25">
      <c r="A10" s="31"/>
      <c r="B10" s="31"/>
      <c r="C10" s="31"/>
      <c r="D10" s="31"/>
      <c r="E10" s="22"/>
      <c r="F10" s="23"/>
      <c r="G10" s="23"/>
      <c r="H10" s="23"/>
      <c r="I10" s="23"/>
      <c r="J10" s="24"/>
      <c r="K10" s="25"/>
      <c r="L10" s="25"/>
      <c r="M10" s="25"/>
      <c r="N10" s="25"/>
      <c r="O10" s="25"/>
      <c r="P10" s="26"/>
      <c r="Q10" s="26"/>
      <c r="R10" s="26"/>
      <c r="S10" s="26"/>
      <c r="T10" s="26"/>
      <c r="U10" s="26"/>
      <c r="V10" s="26"/>
      <c r="W10" s="26"/>
      <c r="X10" s="33">
        <f>+P10-T10</f>
        <v>0</v>
      </c>
      <c r="Y10" s="33"/>
      <c r="Z10" s="33"/>
      <c r="AA10" s="33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x14ac:dyDescent="0.25">
      <c r="A11" s="31"/>
      <c r="B11" s="31"/>
      <c r="C11" s="31"/>
      <c r="D11" s="31"/>
      <c r="E11" s="22"/>
      <c r="F11" s="23"/>
      <c r="G11" s="23"/>
      <c r="H11" s="23"/>
      <c r="I11" s="23"/>
      <c r="J11" s="24"/>
      <c r="K11" s="25"/>
      <c r="L11" s="25"/>
      <c r="M11" s="25"/>
      <c r="N11" s="25"/>
      <c r="O11" s="25"/>
      <c r="P11" s="26"/>
      <c r="Q11" s="26"/>
      <c r="R11" s="26"/>
      <c r="S11" s="26"/>
      <c r="T11" s="26"/>
      <c r="U11" s="26"/>
      <c r="V11" s="26"/>
      <c r="W11" s="26"/>
      <c r="X11" s="28" t="str">
        <f>IF(AND(P11="",T11=""),"",+X10+P11-T11)</f>
        <v/>
      </c>
      <c r="Y11" s="29"/>
      <c r="Z11" s="29"/>
      <c r="AA11" s="30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x14ac:dyDescent="0.25">
      <c r="A12" s="31"/>
      <c r="B12" s="25"/>
      <c r="C12" s="25"/>
      <c r="D12" s="25"/>
      <c r="E12" s="22"/>
      <c r="F12" s="23"/>
      <c r="G12" s="23"/>
      <c r="H12" s="23"/>
      <c r="I12" s="23"/>
      <c r="J12" s="24"/>
      <c r="K12" s="31"/>
      <c r="L12" s="25"/>
      <c r="M12" s="25"/>
      <c r="N12" s="25"/>
      <c r="O12" s="25"/>
      <c r="P12" s="26"/>
      <c r="Q12" s="26"/>
      <c r="R12" s="26"/>
      <c r="S12" s="26"/>
      <c r="T12" s="32"/>
      <c r="U12" s="32"/>
      <c r="V12" s="32"/>
      <c r="W12" s="32"/>
      <c r="X12" s="28" t="str">
        <f t="shared" ref="X12:X35" si="0">IF(AND(P12="",T12=""),"",+X11+P12-T12)</f>
        <v/>
      </c>
      <c r="Y12" s="29"/>
      <c r="Z12" s="29"/>
      <c r="AA12" s="30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x14ac:dyDescent="0.25">
      <c r="A13" s="31"/>
      <c r="B13" s="31"/>
      <c r="C13" s="31"/>
      <c r="D13" s="31"/>
      <c r="E13" s="22"/>
      <c r="F13" s="23"/>
      <c r="G13" s="23"/>
      <c r="H13" s="23"/>
      <c r="I13" s="23"/>
      <c r="J13" s="24"/>
      <c r="K13" s="25"/>
      <c r="L13" s="25"/>
      <c r="M13" s="25"/>
      <c r="N13" s="25"/>
      <c r="O13" s="25"/>
      <c r="P13" s="26"/>
      <c r="Q13" s="26"/>
      <c r="R13" s="26"/>
      <c r="S13" s="26"/>
      <c r="T13" s="27"/>
      <c r="U13" s="27"/>
      <c r="V13" s="27"/>
      <c r="W13" s="27"/>
      <c r="X13" s="28" t="str">
        <f t="shared" si="0"/>
        <v/>
      </c>
      <c r="Y13" s="29"/>
      <c r="Z13" s="29"/>
      <c r="AA13" s="30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x14ac:dyDescent="0.25">
      <c r="A14" s="31"/>
      <c r="B14" s="25"/>
      <c r="C14" s="25"/>
      <c r="D14" s="25"/>
      <c r="E14" s="22"/>
      <c r="F14" s="23"/>
      <c r="G14" s="23"/>
      <c r="H14" s="23"/>
      <c r="I14" s="23"/>
      <c r="J14" s="24"/>
      <c r="K14" s="25"/>
      <c r="L14" s="25"/>
      <c r="M14" s="25"/>
      <c r="N14" s="25"/>
      <c r="O14" s="25"/>
      <c r="P14" s="26"/>
      <c r="Q14" s="26"/>
      <c r="R14" s="26"/>
      <c r="S14" s="26"/>
      <c r="T14" s="27"/>
      <c r="U14" s="27"/>
      <c r="V14" s="27"/>
      <c r="W14" s="27"/>
      <c r="X14" s="28" t="str">
        <f t="shared" si="0"/>
        <v/>
      </c>
      <c r="Y14" s="29"/>
      <c r="Z14" s="29"/>
      <c r="AA14" s="30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25">
      <c r="A15" s="31"/>
      <c r="B15" s="31"/>
      <c r="C15" s="31"/>
      <c r="D15" s="31"/>
      <c r="E15" s="22"/>
      <c r="F15" s="23"/>
      <c r="G15" s="23"/>
      <c r="H15" s="23"/>
      <c r="I15" s="23"/>
      <c r="J15" s="24"/>
      <c r="K15" s="25"/>
      <c r="L15" s="25"/>
      <c r="M15" s="25"/>
      <c r="N15" s="25"/>
      <c r="O15" s="25"/>
      <c r="P15" s="26"/>
      <c r="Q15" s="26"/>
      <c r="R15" s="26"/>
      <c r="S15" s="26"/>
      <c r="T15" s="27"/>
      <c r="U15" s="27"/>
      <c r="V15" s="27"/>
      <c r="W15" s="27"/>
      <c r="X15" s="28" t="str">
        <f t="shared" si="0"/>
        <v/>
      </c>
      <c r="Y15" s="29"/>
      <c r="Z15" s="29"/>
      <c r="AA15" s="30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25">
      <c r="A16" s="31"/>
      <c r="B16" s="25"/>
      <c r="C16" s="25"/>
      <c r="D16" s="25"/>
      <c r="E16" s="22"/>
      <c r="F16" s="23"/>
      <c r="G16" s="23"/>
      <c r="H16" s="23"/>
      <c r="I16" s="23"/>
      <c r="J16" s="24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8" t="str">
        <f t="shared" si="0"/>
        <v/>
      </c>
      <c r="Y16" s="29"/>
      <c r="Z16" s="29"/>
      <c r="AA16" s="30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x14ac:dyDescent="0.25">
      <c r="A17" s="31"/>
      <c r="B17" s="25"/>
      <c r="C17" s="25"/>
      <c r="D17" s="25"/>
      <c r="E17" s="22"/>
      <c r="F17" s="23"/>
      <c r="G17" s="23"/>
      <c r="H17" s="23"/>
      <c r="I17" s="23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27"/>
      <c r="U17" s="27"/>
      <c r="V17" s="27"/>
      <c r="W17" s="27"/>
      <c r="X17" s="28" t="str">
        <f t="shared" si="0"/>
        <v/>
      </c>
      <c r="Y17" s="29"/>
      <c r="Z17" s="29"/>
      <c r="AA17" s="30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x14ac:dyDescent="0.25">
      <c r="A18" s="25"/>
      <c r="B18" s="25"/>
      <c r="C18" s="25"/>
      <c r="D18" s="25"/>
      <c r="E18" s="22"/>
      <c r="F18" s="23"/>
      <c r="G18" s="23"/>
      <c r="H18" s="23"/>
      <c r="I18" s="23"/>
      <c r="J18" s="24"/>
      <c r="K18" s="25"/>
      <c r="L18" s="25"/>
      <c r="M18" s="25"/>
      <c r="N18" s="25"/>
      <c r="O18" s="25"/>
      <c r="P18" s="26"/>
      <c r="Q18" s="26"/>
      <c r="R18" s="26"/>
      <c r="S18" s="26"/>
      <c r="T18" s="26"/>
      <c r="U18" s="26"/>
      <c r="V18" s="26"/>
      <c r="W18" s="26"/>
      <c r="X18" s="28" t="str">
        <f t="shared" si="0"/>
        <v/>
      </c>
      <c r="Y18" s="29"/>
      <c r="Z18" s="29"/>
      <c r="AA18" s="30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x14ac:dyDescent="0.25">
      <c r="A19" s="25"/>
      <c r="B19" s="25"/>
      <c r="C19" s="25"/>
      <c r="D19" s="25"/>
      <c r="E19" s="22"/>
      <c r="F19" s="23"/>
      <c r="G19" s="23"/>
      <c r="H19" s="23"/>
      <c r="I19" s="23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26"/>
      <c r="U19" s="26"/>
      <c r="V19" s="26"/>
      <c r="W19" s="26"/>
      <c r="X19" s="28" t="str">
        <f t="shared" si="0"/>
        <v/>
      </c>
      <c r="Y19" s="29"/>
      <c r="Z19" s="29"/>
      <c r="AA19" s="30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x14ac:dyDescent="0.25">
      <c r="A20" s="25"/>
      <c r="B20" s="25"/>
      <c r="C20" s="25"/>
      <c r="D20" s="25"/>
      <c r="E20" s="22"/>
      <c r="F20" s="23"/>
      <c r="G20" s="23"/>
      <c r="H20" s="23"/>
      <c r="I20" s="23"/>
      <c r="J20" s="24"/>
      <c r="K20" s="25"/>
      <c r="L20" s="25"/>
      <c r="M20" s="25"/>
      <c r="N20" s="25"/>
      <c r="O20" s="25"/>
      <c r="P20" s="26"/>
      <c r="Q20" s="26"/>
      <c r="R20" s="26"/>
      <c r="S20" s="26"/>
      <c r="T20" s="26"/>
      <c r="U20" s="26"/>
      <c r="V20" s="26"/>
      <c r="W20" s="26"/>
      <c r="X20" s="28" t="str">
        <f t="shared" si="0"/>
        <v/>
      </c>
      <c r="Y20" s="29"/>
      <c r="Z20" s="29"/>
      <c r="AA20" s="30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x14ac:dyDescent="0.25">
      <c r="A21" s="25"/>
      <c r="B21" s="25"/>
      <c r="C21" s="25"/>
      <c r="D21" s="25"/>
      <c r="E21" s="22"/>
      <c r="F21" s="23"/>
      <c r="G21" s="23"/>
      <c r="H21" s="23"/>
      <c r="I21" s="23"/>
      <c r="J21" s="24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8" t="str">
        <f t="shared" si="0"/>
        <v/>
      </c>
      <c r="Y21" s="29"/>
      <c r="Z21" s="29"/>
      <c r="AA21" s="30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25"/>
      <c r="B22" s="25"/>
      <c r="C22" s="25"/>
      <c r="D22" s="25"/>
      <c r="E22" s="22"/>
      <c r="F22" s="23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8" t="str">
        <f t="shared" si="0"/>
        <v/>
      </c>
      <c r="Y22" s="29"/>
      <c r="Z22" s="29"/>
      <c r="AA22" s="30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x14ac:dyDescent="0.25">
      <c r="A23" s="25"/>
      <c r="B23" s="25"/>
      <c r="C23" s="25"/>
      <c r="D23" s="25"/>
      <c r="E23" s="22"/>
      <c r="F23" s="23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 t="str">
        <f t="shared" si="0"/>
        <v/>
      </c>
      <c r="Y23" s="29"/>
      <c r="Z23" s="29"/>
      <c r="AA23" s="30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x14ac:dyDescent="0.25">
      <c r="A24" s="25"/>
      <c r="B24" s="25"/>
      <c r="C24" s="25"/>
      <c r="D24" s="25"/>
      <c r="E24" s="22"/>
      <c r="F24" s="23"/>
      <c r="G24" s="23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8" t="str">
        <f t="shared" si="0"/>
        <v/>
      </c>
      <c r="Y24" s="29"/>
      <c r="Z24" s="29"/>
      <c r="AA24" s="30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x14ac:dyDescent="0.25">
      <c r="A25" s="25"/>
      <c r="B25" s="25"/>
      <c r="C25" s="25"/>
      <c r="D25" s="25"/>
      <c r="E25" s="22"/>
      <c r="F25" s="23"/>
      <c r="G25" s="23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8" t="str">
        <f t="shared" si="0"/>
        <v/>
      </c>
      <c r="Y25" s="29"/>
      <c r="Z25" s="29"/>
      <c r="AA25" s="30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x14ac:dyDescent="0.25">
      <c r="A26" s="25"/>
      <c r="B26" s="25"/>
      <c r="C26" s="25"/>
      <c r="D26" s="25"/>
      <c r="E26" s="22"/>
      <c r="F26" s="23"/>
      <c r="G26" s="23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8" t="str">
        <f t="shared" si="0"/>
        <v/>
      </c>
      <c r="Y26" s="29"/>
      <c r="Z26" s="29"/>
      <c r="AA26" s="30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x14ac:dyDescent="0.25">
      <c r="A27" s="25"/>
      <c r="B27" s="25"/>
      <c r="C27" s="25"/>
      <c r="D27" s="25"/>
      <c r="E27" s="22"/>
      <c r="F27" s="23"/>
      <c r="G27" s="23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8" t="str">
        <f t="shared" si="0"/>
        <v/>
      </c>
      <c r="Y27" s="29"/>
      <c r="Z27" s="29"/>
      <c r="AA27" s="30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x14ac:dyDescent="0.25">
      <c r="A28" s="25"/>
      <c r="B28" s="25"/>
      <c r="C28" s="25"/>
      <c r="D28" s="25"/>
      <c r="E28" s="22"/>
      <c r="F28" s="23"/>
      <c r="G28" s="23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8" t="str">
        <f t="shared" si="0"/>
        <v/>
      </c>
      <c r="Y28" s="29"/>
      <c r="Z28" s="29"/>
      <c r="AA28" s="30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x14ac:dyDescent="0.25">
      <c r="A29" s="25"/>
      <c r="B29" s="25"/>
      <c r="C29" s="25"/>
      <c r="D29" s="25"/>
      <c r="E29" s="22"/>
      <c r="F29" s="23"/>
      <c r="G29" s="23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8" t="str">
        <f t="shared" si="0"/>
        <v/>
      </c>
      <c r="Y29" s="29"/>
      <c r="Z29" s="29"/>
      <c r="AA29" s="30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x14ac:dyDescent="0.25">
      <c r="A30" s="25"/>
      <c r="B30" s="25"/>
      <c r="C30" s="25"/>
      <c r="D30" s="25"/>
      <c r="E30" s="22"/>
      <c r="F30" s="23"/>
      <c r="G30" s="23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8" t="str">
        <f t="shared" si="0"/>
        <v/>
      </c>
      <c r="Y30" s="29"/>
      <c r="Z30" s="29"/>
      <c r="AA30" s="30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25">
      <c r="A31" s="25"/>
      <c r="B31" s="25"/>
      <c r="C31" s="25"/>
      <c r="D31" s="25"/>
      <c r="E31" s="22"/>
      <c r="F31" s="23"/>
      <c r="G31" s="23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8" t="str">
        <f t="shared" si="0"/>
        <v/>
      </c>
      <c r="Y31" s="29"/>
      <c r="Z31" s="29"/>
      <c r="AA31" s="30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x14ac:dyDescent="0.25">
      <c r="A32" s="25"/>
      <c r="B32" s="25"/>
      <c r="C32" s="25"/>
      <c r="D32" s="25"/>
      <c r="E32" s="22"/>
      <c r="F32" s="23"/>
      <c r="G32" s="23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8" t="str">
        <f t="shared" si="0"/>
        <v/>
      </c>
      <c r="Y32" s="29"/>
      <c r="Z32" s="29"/>
      <c r="AA32" s="30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x14ac:dyDescent="0.25">
      <c r="A33" s="25"/>
      <c r="B33" s="25"/>
      <c r="C33" s="25"/>
      <c r="D33" s="25"/>
      <c r="E33" s="22"/>
      <c r="F33" s="23"/>
      <c r="G33" s="23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8" t="str">
        <f t="shared" si="0"/>
        <v/>
      </c>
      <c r="Y33" s="29"/>
      <c r="Z33" s="29"/>
      <c r="AA33" s="30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x14ac:dyDescent="0.25">
      <c r="A34" s="25"/>
      <c r="B34" s="25"/>
      <c r="C34" s="25"/>
      <c r="D34" s="25"/>
      <c r="E34" s="22"/>
      <c r="F34" s="23"/>
      <c r="G34" s="23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8" t="str">
        <f t="shared" si="0"/>
        <v/>
      </c>
      <c r="Y34" s="29"/>
      <c r="Z34" s="29"/>
      <c r="AA34" s="30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x14ac:dyDescent="0.25">
      <c r="A35" s="25"/>
      <c r="B35" s="25"/>
      <c r="C35" s="25"/>
      <c r="D35" s="25"/>
      <c r="E35" s="22"/>
      <c r="F35" s="23"/>
      <c r="G35" s="23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3" t="str">
        <f t="shared" si="0"/>
        <v/>
      </c>
      <c r="Y35" s="33"/>
      <c r="Z35" s="33"/>
      <c r="AA35" s="33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1:37" x14ac:dyDescent="0.25">
      <c r="A37" s="17" t="s">
        <v>39</v>
      </c>
      <c r="B37" s="17"/>
      <c r="C37" s="17"/>
      <c r="D37" s="17"/>
      <c r="E37" s="17"/>
      <c r="F37" s="17"/>
      <c r="G37" s="17"/>
      <c r="H37" s="17"/>
      <c r="I37" s="17"/>
      <c r="J37" s="17"/>
      <c r="K37" s="3"/>
      <c r="L37" s="3"/>
      <c r="M37" s="3"/>
      <c r="N37" s="3"/>
      <c r="O37" s="3"/>
      <c r="P37" s="20">
        <f>SUM(P10:S35)</f>
        <v>0</v>
      </c>
      <c r="Q37" s="17"/>
      <c r="R37" s="17"/>
      <c r="S37" s="17"/>
      <c r="T37" s="20">
        <f>SUM(T10:W35)</f>
        <v>0</v>
      </c>
      <c r="U37" s="17"/>
      <c r="V37" s="17"/>
      <c r="W37" s="17"/>
      <c r="X37" s="20">
        <f>+P37-T37</f>
        <v>0</v>
      </c>
      <c r="Y37" s="17"/>
      <c r="Z37" s="17"/>
      <c r="AA37" s="17"/>
    </row>
    <row r="39" spans="1:37" x14ac:dyDescent="0.25">
      <c r="A39" s="17" t="s">
        <v>40</v>
      </c>
      <c r="B39" s="17"/>
      <c r="C39" s="17"/>
      <c r="D39" s="17"/>
      <c r="E39" s="17"/>
      <c r="F39" s="17"/>
      <c r="G39" s="17"/>
      <c r="H39" s="17"/>
      <c r="I39" s="17"/>
      <c r="J39" s="17"/>
      <c r="K39" s="21">
        <f ca="1">SUMIF(E10:J35,"Bank Fees",T10:W35)-SUMIF(E10:J35,"Bank Fees Reimb",P10:S35)</f>
        <v>0</v>
      </c>
      <c r="L39" s="21"/>
      <c r="M39" s="21"/>
      <c r="N39" s="21"/>
      <c r="O39" s="21"/>
      <c r="Q39" s="19" t="str">
        <f ca="1">IF(K39&lt;0,"Fees To Be Reimbursed Should Never Be Less Then Zero.  Please review your work.",IF(K39&gt;0,"Please Submit Proof of Bank Fees For Reimbursement Through PAW Payment Request System.",""))</f>
        <v/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x14ac:dyDescent="0.25"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</sheetData>
  <mergeCells count="221">
    <mergeCell ref="W4:Z4"/>
    <mergeCell ref="R7:T7"/>
    <mergeCell ref="W6:Z6"/>
    <mergeCell ref="A7:D7"/>
    <mergeCell ref="E7:F7"/>
    <mergeCell ref="G7:I7"/>
    <mergeCell ref="J7:K7"/>
    <mergeCell ref="L7:N7"/>
    <mergeCell ref="O7:Q7"/>
    <mergeCell ref="W7:Z7"/>
    <mergeCell ref="E6:F6"/>
    <mergeCell ref="G6:I6"/>
    <mergeCell ref="J6:K6"/>
    <mergeCell ref="L6:N6"/>
    <mergeCell ref="O6:Q6"/>
    <mergeCell ref="R6:T6"/>
    <mergeCell ref="X9:AA9"/>
    <mergeCell ref="AB9:AK9"/>
    <mergeCell ref="A10:D10"/>
    <mergeCell ref="E10:J10"/>
    <mergeCell ref="K10:O10"/>
    <mergeCell ref="P10:S10"/>
    <mergeCell ref="T10:W10"/>
    <mergeCell ref="X10:AA10"/>
    <mergeCell ref="AB10:AK10"/>
    <mergeCell ref="A9:D9"/>
    <mergeCell ref="E9:J9"/>
    <mergeCell ref="K9:O9"/>
    <mergeCell ref="P9:S9"/>
    <mergeCell ref="T9:W9"/>
    <mergeCell ref="AB1:AJ7"/>
    <mergeCell ref="B2:K2"/>
    <mergeCell ref="M2:P2"/>
    <mergeCell ref="Q2:Y2"/>
    <mergeCell ref="H3:K3"/>
    <mergeCell ref="L3:O3"/>
    <mergeCell ref="H4:K4"/>
    <mergeCell ref="L4:O4"/>
    <mergeCell ref="Q4:V4"/>
    <mergeCell ref="AB11:AK11"/>
    <mergeCell ref="A12:D12"/>
    <mergeCell ref="E12:J12"/>
    <mergeCell ref="K12:O12"/>
    <mergeCell ref="P12:S12"/>
    <mergeCell ref="T12:W12"/>
    <mergeCell ref="X12:AA12"/>
    <mergeCell ref="AB12:AK12"/>
    <mergeCell ref="A11:D11"/>
    <mergeCell ref="E11:J11"/>
    <mergeCell ref="K11:O11"/>
    <mergeCell ref="P11:S11"/>
    <mergeCell ref="T11:W11"/>
    <mergeCell ref="X11:AA11"/>
    <mergeCell ref="AB13:AK13"/>
    <mergeCell ref="A14:D14"/>
    <mergeCell ref="E14:J14"/>
    <mergeCell ref="K14:O14"/>
    <mergeCell ref="P14:S14"/>
    <mergeCell ref="T14:W14"/>
    <mergeCell ref="X14:AA14"/>
    <mergeCell ref="AB14:AK14"/>
    <mergeCell ref="A13:D13"/>
    <mergeCell ref="E13:J13"/>
    <mergeCell ref="K13:O13"/>
    <mergeCell ref="P13:S13"/>
    <mergeCell ref="T13:W13"/>
    <mergeCell ref="X13:AA13"/>
    <mergeCell ref="AB15:AK15"/>
    <mergeCell ref="A16:D16"/>
    <mergeCell ref="E16:J16"/>
    <mergeCell ref="K16:O16"/>
    <mergeCell ref="P16:S16"/>
    <mergeCell ref="T16:W16"/>
    <mergeCell ref="X16:AA16"/>
    <mergeCell ref="AB16:AK16"/>
    <mergeCell ref="A15:D15"/>
    <mergeCell ref="E15:J15"/>
    <mergeCell ref="K15:O15"/>
    <mergeCell ref="P15:S15"/>
    <mergeCell ref="T15:W15"/>
    <mergeCell ref="X15:AA15"/>
    <mergeCell ref="AB17:AK17"/>
    <mergeCell ref="A18:D18"/>
    <mergeCell ref="E18:J18"/>
    <mergeCell ref="K18:O18"/>
    <mergeCell ref="P18:S18"/>
    <mergeCell ref="T18:W18"/>
    <mergeCell ref="X18:AA18"/>
    <mergeCell ref="AB18:AK18"/>
    <mergeCell ref="A17:D17"/>
    <mergeCell ref="E17:J17"/>
    <mergeCell ref="K17:O17"/>
    <mergeCell ref="P17:S17"/>
    <mergeCell ref="T17:W17"/>
    <mergeCell ref="X17:AA17"/>
    <mergeCell ref="AB19:AK19"/>
    <mergeCell ref="A20:D20"/>
    <mergeCell ref="E20:J20"/>
    <mergeCell ref="K20:O20"/>
    <mergeCell ref="P20:S20"/>
    <mergeCell ref="T20:W20"/>
    <mergeCell ref="X20:AA20"/>
    <mergeCell ref="AB20:AK20"/>
    <mergeCell ref="A19:D19"/>
    <mergeCell ref="E19:J19"/>
    <mergeCell ref="K19:O19"/>
    <mergeCell ref="P19:S19"/>
    <mergeCell ref="T19:W19"/>
    <mergeCell ref="X19:AA19"/>
    <mergeCell ref="AB21:AK21"/>
    <mergeCell ref="A22:D22"/>
    <mergeCell ref="E22:J22"/>
    <mergeCell ref="K22:O22"/>
    <mergeCell ref="P22:S22"/>
    <mergeCell ref="T22:W22"/>
    <mergeCell ref="X22:AA22"/>
    <mergeCell ref="AB22:AK22"/>
    <mergeCell ref="A21:D21"/>
    <mergeCell ref="E21:J21"/>
    <mergeCell ref="K21:O21"/>
    <mergeCell ref="P21:S21"/>
    <mergeCell ref="T21:W21"/>
    <mergeCell ref="X21:AA21"/>
    <mergeCell ref="AB23:AK23"/>
    <mergeCell ref="A24:D24"/>
    <mergeCell ref="E24:J24"/>
    <mergeCell ref="K24:O24"/>
    <mergeCell ref="P24:S24"/>
    <mergeCell ref="T24:W24"/>
    <mergeCell ref="X24:AA24"/>
    <mergeCell ref="AB24:AK24"/>
    <mergeCell ref="A23:D23"/>
    <mergeCell ref="E23:J23"/>
    <mergeCell ref="K23:O23"/>
    <mergeCell ref="P23:S23"/>
    <mergeCell ref="T23:W23"/>
    <mergeCell ref="X23:AA23"/>
    <mergeCell ref="AB25:AK25"/>
    <mergeCell ref="A26:D26"/>
    <mergeCell ref="E26:J26"/>
    <mergeCell ref="K26:O26"/>
    <mergeCell ref="P26:S26"/>
    <mergeCell ref="T26:W26"/>
    <mergeCell ref="X26:AA26"/>
    <mergeCell ref="AB26:AK26"/>
    <mergeCell ref="A25:D25"/>
    <mergeCell ref="E25:J25"/>
    <mergeCell ref="K25:O25"/>
    <mergeCell ref="P25:S25"/>
    <mergeCell ref="T25:W25"/>
    <mergeCell ref="X25:AA25"/>
    <mergeCell ref="AB27:AK27"/>
    <mergeCell ref="A28:D28"/>
    <mergeCell ref="E28:J28"/>
    <mergeCell ref="K28:O28"/>
    <mergeCell ref="P28:S28"/>
    <mergeCell ref="T28:W28"/>
    <mergeCell ref="X28:AA28"/>
    <mergeCell ref="AB28:AK28"/>
    <mergeCell ref="A27:D27"/>
    <mergeCell ref="E27:J27"/>
    <mergeCell ref="K27:O27"/>
    <mergeCell ref="P27:S27"/>
    <mergeCell ref="T27:W27"/>
    <mergeCell ref="X27:AA27"/>
    <mergeCell ref="AB29:AK29"/>
    <mergeCell ref="A30:D30"/>
    <mergeCell ref="E30:J30"/>
    <mergeCell ref="K30:O30"/>
    <mergeCell ref="P30:S30"/>
    <mergeCell ref="T30:W30"/>
    <mergeCell ref="X30:AA30"/>
    <mergeCell ref="AB30:AK30"/>
    <mergeCell ref="A29:D29"/>
    <mergeCell ref="E29:J29"/>
    <mergeCell ref="K29:O29"/>
    <mergeCell ref="P29:S29"/>
    <mergeCell ref="T29:W29"/>
    <mergeCell ref="X29:AA29"/>
    <mergeCell ref="AB31:AK31"/>
    <mergeCell ref="A32:D32"/>
    <mergeCell ref="E32:J32"/>
    <mergeCell ref="K32:O32"/>
    <mergeCell ref="P32:S32"/>
    <mergeCell ref="T32:W32"/>
    <mergeCell ref="X32:AA32"/>
    <mergeCell ref="AB32:AK32"/>
    <mergeCell ref="A31:D31"/>
    <mergeCell ref="E31:J31"/>
    <mergeCell ref="K31:O31"/>
    <mergeCell ref="P31:S31"/>
    <mergeCell ref="T31:W31"/>
    <mergeCell ref="X31:AA31"/>
    <mergeCell ref="AB33:AK33"/>
    <mergeCell ref="A34:D34"/>
    <mergeCell ref="E34:J34"/>
    <mergeCell ref="K34:O34"/>
    <mergeCell ref="P34:S34"/>
    <mergeCell ref="T34:W34"/>
    <mergeCell ref="X34:AA34"/>
    <mergeCell ref="AB34:AK34"/>
    <mergeCell ref="A33:D33"/>
    <mergeCell ref="E33:J33"/>
    <mergeCell ref="K33:O33"/>
    <mergeCell ref="P33:S33"/>
    <mergeCell ref="T33:W33"/>
    <mergeCell ref="X33:AA33"/>
    <mergeCell ref="AB35:AK35"/>
    <mergeCell ref="A37:J37"/>
    <mergeCell ref="P37:S37"/>
    <mergeCell ref="T37:W37"/>
    <mergeCell ref="X37:AA37"/>
    <mergeCell ref="A39:J39"/>
    <mergeCell ref="K39:O39"/>
    <mergeCell ref="Q39:AK40"/>
    <mergeCell ref="A35:D35"/>
    <mergeCell ref="E35:J35"/>
    <mergeCell ref="K35:O35"/>
    <mergeCell ref="P35:S35"/>
    <mergeCell ref="T35:W35"/>
    <mergeCell ref="X35:AA35"/>
  </mergeCells>
  <conditionalFormatting sqref="K39:O39">
    <cfRule type="cellIs" dxfId="11" priority="6" operator="greaterThan">
      <formula>0</formula>
    </cfRule>
  </conditionalFormatting>
  <conditionalFormatting sqref="Q39:AK40">
    <cfRule type="expression" dxfId="10" priority="5">
      <formula>$K$39&lt;&gt;0</formula>
    </cfRule>
  </conditionalFormatting>
  <conditionalFormatting sqref="AB1:AJ7">
    <cfRule type="expression" dxfId="9" priority="3">
      <formula>$AB$1="Final Reconciliation Is Past Due. Please Submit Closeing Reconciliation to Working Fund ASAP."</formula>
    </cfRule>
  </conditionalFormatting>
  <conditionalFormatting sqref="W4:Z4">
    <cfRule type="expression" dxfId="8" priority="1">
      <formula>$W$4&lt;TODAY()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'Resource Page'!$A$2:$A$6</xm:f>
          </x14:formula1>
          <xm:sqref>E10:J35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7731EB158374192B009FABAE0C319" ma:contentTypeVersion="10" ma:contentTypeDescription="Create a new document." ma:contentTypeScope="" ma:versionID="091ce2f373343f9a840188df1f01950b">
  <xsd:schema xmlns:xsd="http://www.w3.org/2001/XMLSchema" xmlns:xs="http://www.w3.org/2001/XMLSchema" xmlns:p="http://schemas.microsoft.com/office/2006/metadata/properties" xmlns:ns3="1991ac27-07da-45ef-8c03-6efe20a8ae37" targetNamespace="http://schemas.microsoft.com/office/2006/metadata/properties" ma:root="true" ma:fieldsID="5c29aaefe19477c92d32bb8b7ce51b2e" ns3:_="">
    <xsd:import namespace="1991ac27-07da-45ef-8c03-6efe20a8ae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1ac27-07da-45ef-8c03-6efe20a8a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D96109-FDDD-4E3B-97CE-07C605074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318DD1-457F-4F78-98AA-0FEC699B2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1ac27-07da-45ef-8c03-6efe20a8a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7CFB34-F1EB-4A1F-8EC9-367E899E60C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991ac27-07da-45ef-8c03-6efe20a8ae3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Study Summary</vt:lpstr>
      <vt:lpstr>Study #1</vt:lpstr>
      <vt:lpstr>Study #2</vt:lpstr>
      <vt:lpstr>Study #3</vt:lpstr>
      <vt:lpstr>Study #4</vt:lpstr>
      <vt:lpstr>Study #5</vt:lpstr>
      <vt:lpstr>Study #6</vt:lpstr>
      <vt:lpstr>Study #7</vt:lpstr>
      <vt:lpstr>Study #8</vt:lpstr>
      <vt:lpstr>Study #9</vt:lpstr>
      <vt:lpstr>Study #10</vt:lpstr>
      <vt:lpstr>Resource Page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Casey</dc:creator>
  <cp:keywords/>
  <dc:description/>
  <cp:lastModifiedBy>Bryan Casey</cp:lastModifiedBy>
  <cp:revision/>
  <dcterms:created xsi:type="dcterms:W3CDTF">2023-10-30T14:25:16Z</dcterms:created>
  <dcterms:modified xsi:type="dcterms:W3CDTF">2024-05-08T11:45:01Z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0x01010063B7731EB158374192B009FABAE0C319</vt:lpwstr>
  </property>
</Properties>
</file>